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756" activeTab="4"/>
  </bookViews>
  <sheets>
    <sheet name="COST SUMMARY" sheetId="7" r:id="rId1"/>
    <sheet name="AREA AMBULE" sheetId="1" r:id="rId2"/>
    <sheet name="AREA KAYSA" sheetId="5" r:id="rId3"/>
    <sheet name="BESHEDA" sheetId="2" r:id="rId4"/>
    <sheet name="SEMBELE" sheetId="3"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3" i="1" l="1"/>
  <c r="G128" i="3" l="1"/>
  <c r="F36" i="2"/>
  <c r="F36" i="5"/>
  <c r="G126" i="1"/>
  <c r="G137" i="3" l="1"/>
  <c r="G138" i="3" s="1"/>
  <c r="D159" i="3" s="1"/>
  <c r="G134" i="3"/>
  <c r="G133" i="3"/>
  <c r="G130" i="3"/>
  <c r="G124" i="3"/>
  <c r="G123" i="3"/>
  <c r="G119" i="3"/>
  <c r="G118" i="3"/>
  <c r="G120" i="3" s="1"/>
  <c r="D155" i="3" s="1"/>
  <c r="G115" i="3"/>
  <c r="G114" i="3"/>
  <c r="G112" i="3"/>
  <c r="G111" i="3"/>
  <c r="G110" i="3"/>
  <c r="G109" i="3"/>
  <c r="G107" i="3"/>
  <c r="G106" i="3"/>
  <c r="G105" i="3"/>
  <c r="G104" i="3"/>
  <c r="G102" i="3"/>
  <c r="G101" i="3"/>
  <c r="G100" i="3"/>
  <c r="G99" i="3"/>
  <c r="G94" i="3"/>
  <c r="G95" i="3" s="1"/>
  <c r="D151" i="3" s="1"/>
  <c r="G93" i="3"/>
  <c r="G90" i="3"/>
  <c r="G89" i="3"/>
  <c r="G86" i="3"/>
  <c r="G85" i="3"/>
  <c r="G84" i="3"/>
  <c r="G83" i="3"/>
  <c r="G82" i="3"/>
  <c r="G81" i="3"/>
  <c r="G80" i="3"/>
  <c r="G131" i="3" l="1"/>
  <c r="D157" i="3" s="1"/>
  <c r="G135" i="3"/>
  <c r="D158" i="3" s="1"/>
  <c r="G125" i="3"/>
  <c r="D156" i="3" s="1"/>
  <c r="G116" i="3"/>
  <c r="D154" i="3" s="1"/>
  <c r="G87" i="3"/>
  <c r="G91" i="3"/>
  <c r="D150" i="3" s="1"/>
  <c r="D160" i="3" l="1"/>
  <c r="G139" i="3"/>
  <c r="G140" i="3" s="1"/>
  <c r="G141" i="3" s="1"/>
  <c r="D149" i="3"/>
  <c r="D152" i="3" s="1"/>
  <c r="D161" i="3" l="1"/>
  <c r="D162" i="3" s="1"/>
  <c r="D163" i="3" s="1"/>
  <c r="G46" i="3"/>
  <c r="G45" i="3"/>
  <c r="G44" i="3"/>
  <c r="G43" i="3"/>
  <c r="G40" i="3"/>
  <c r="G41" i="3" s="1"/>
  <c r="D68" i="3" s="1"/>
  <c r="G39" i="3"/>
  <c r="G37" i="3"/>
  <c r="G38" i="3" s="1"/>
  <c r="D67" i="3" s="1"/>
  <c r="G32" i="3"/>
  <c r="G31" i="3"/>
  <c r="G30" i="3"/>
  <c r="G26" i="3"/>
  <c r="G27" i="3" s="1"/>
  <c r="D65" i="3" s="1"/>
  <c r="G23" i="3"/>
  <c r="G22" i="3"/>
  <c r="G24" i="3" s="1"/>
  <c r="D64" i="3" s="1"/>
  <c r="G18" i="3"/>
  <c r="G19" i="3" s="1"/>
  <c r="D61" i="3" s="1"/>
  <c r="G17" i="3"/>
  <c r="G14" i="3"/>
  <c r="G13" i="3"/>
  <c r="G10" i="3"/>
  <c r="G9" i="3"/>
  <c r="G8" i="3"/>
  <c r="G7" i="3"/>
  <c r="G6" i="3"/>
  <c r="G5" i="3"/>
  <c r="G47" i="3" l="1"/>
  <c r="D69" i="3" s="1"/>
  <c r="G15" i="3"/>
  <c r="D60" i="3" s="1"/>
  <c r="G33" i="3"/>
  <c r="D66" i="3" s="1"/>
  <c r="G11" i="3"/>
  <c r="D59" i="3" s="1"/>
  <c r="D62" i="3" s="1"/>
  <c r="D70" i="3" l="1"/>
  <c r="D71" i="3" s="1"/>
  <c r="D72" i="3" s="1"/>
  <c r="D73" i="3" s="1"/>
  <c r="D165" i="3" s="1"/>
  <c r="C6" i="7" s="1"/>
  <c r="G48" i="3"/>
  <c r="G49" i="3" s="1"/>
  <c r="G50" i="3" s="1"/>
  <c r="F48" i="2" l="1"/>
  <c r="F47" i="2"/>
  <c r="F46" i="2"/>
  <c r="F45" i="2"/>
  <c r="F44" i="2"/>
  <c r="F41" i="2"/>
  <c r="F42" i="2" s="1"/>
  <c r="C69" i="2" s="1"/>
  <c r="F40" i="2"/>
  <c r="F38" i="2"/>
  <c r="F39" i="2" s="1"/>
  <c r="C68" i="2" s="1"/>
  <c r="F32" i="2"/>
  <c r="F31" i="2"/>
  <c r="F30" i="2"/>
  <c r="F26" i="2"/>
  <c r="F27" i="2" s="1"/>
  <c r="C66" i="2" s="1"/>
  <c r="F23" i="2"/>
  <c r="F22" i="2"/>
  <c r="F18" i="2"/>
  <c r="F19" i="2" s="1"/>
  <c r="C62" i="2" s="1"/>
  <c r="F17" i="2"/>
  <c r="F14" i="2"/>
  <c r="F13" i="2"/>
  <c r="F10" i="2"/>
  <c r="F9" i="2"/>
  <c r="F8" i="2"/>
  <c r="F7" i="2"/>
  <c r="F6" i="2"/>
  <c r="F5" i="2"/>
  <c r="F24" i="2" l="1"/>
  <c r="C65" i="2" s="1"/>
  <c r="F33" i="2"/>
  <c r="C67" i="2" s="1"/>
  <c r="F49" i="2"/>
  <c r="C70" i="2" s="1"/>
  <c r="F11" i="2"/>
  <c r="C60" i="2" s="1"/>
  <c r="F15" i="2"/>
  <c r="F50" i="2" l="1"/>
  <c r="F51" i="2" s="1"/>
  <c r="F52" i="2" s="1"/>
  <c r="C71" i="2"/>
  <c r="C61" i="2"/>
  <c r="C63" i="2" s="1"/>
  <c r="C72" i="2" l="1"/>
  <c r="C73" i="2" s="1"/>
  <c r="C74" i="2" s="1"/>
  <c r="C76" i="2" s="1"/>
  <c r="C5" i="7" s="1"/>
  <c r="F5" i="5"/>
  <c r="F6" i="5"/>
  <c r="F7" i="5"/>
  <c r="F8" i="5"/>
  <c r="F9" i="5"/>
  <c r="F10" i="5"/>
  <c r="F13" i="5"/>
  <c r="F14" i="5"/>
  <c r="F17" i="5"/>
  <c r="F18" i="5"/>
  <c r="F19" i="5" s="1"/>
  <c r="C61" i="5" s="1"/>
  <c r="F22" i="5"/>
  <c r="F23" i="5"/>
  <c r="F26" i="5"/>
  <c r="F27" i="5" s="1"/>
  <c r="C65" i="5" s="1"/>
  <c r="F30" i="5"/>
  <c r="F31" i="5"/>
  <c r="F32" i="5"/>
  <c r="F38" i="5"/>
  <c r="F39" i="5" s="1"/>
  <c r="C67" i="5" s="1"/>
  <c r="F40" i="5"/>
  <c r="F41" i="5"/>
  <c r="F42" i="5" s="1"/>
  <c r="C68" i="5" s="1"/>
  <c r="F44" i="5"/>
  <c r="F45" i="5"/>
  <c r="F46" i="5"/>
  <c r="F47" i="5"/>
  <c r="F48" i="5"/>
  <c r="F11" i="5" l="1"/>
  <c r="C59" i="5" s="1"/>
  <c r="F49" i="5"/>
  <c r="C69" i="5" s="1"/>
  <c r="F33" i="5"/>
  <c r="C66" i="5" s="1"/>
  <c r="F24" i="5"/>
  <c r="C64" i="5" s="1"/>
  <c r="F15" i="5"/>
  <c r="C60" i="5" s="1"/>
  <c r="C62" i="5" l="1"/>
  <c r="C70" i="5"/>
  <c r="F50" i="5"/>
  <c r="F51" i="5" s="1"/>
  <c r="F52" i="5" s="1"/>
  <c r="C71" i="5" l="1"/>
  <c r="C72" i="5" s="1"/>
  <c r="C73" i="5" s="1"/>
  <c r="G135" i="1"/>
  <c r="G136" i="1" s="1"/>
  <c r="D158" i="1" s="1"/>
  <c r="G132" i="1"/>
  <c r="G131" i="1"/>
  <c r="G128" i="1"/>
  <c r="G129" i="1" s="1"/>
  <c r="D156" i="1" s="1"/>
  <c r="G122" i="1"/>
  <c r="G121" i="1"/>
  <c r="G117" i="1"/>
  <c r="G116" i="1"/>
  <c r="G113" i="1"/>
  <c r="G112" i="1"/>
  <c r="G110" i="1"/>
  <c r="G109" i="1"/>
  <c r="G108" i="1"/>
  <c r="G107" i="1"/>
  <c r="G105" i="1"/>
  <c r="G104" i="1"/>
  <c r="G103" i="1"/>
  <c r="G102" i="1"/>
  <c r="G100" i="1"/>
  <c r="G99" i="1"/>
  <c r="G98" i="1"/>
  <c r="G97" i="1"/>
  <c r="G92" i="1"/>
  <c r="G93" i="1" s="1"/>
  <c r="D150" i="1" s="1"/>
  <c r="G91" i="1"/>
  <c r="G88" i="1"/>
  <c r="G87" i="1"/>
  <c r="G84" i="1"/>
  <c r="G83" i="1"/>
  <c r="G82" i="1"/>
  <c r="G81" i="1"/>
  <c r="G80" i="1"/>
  <c r="G79" i="1"/>
  <c r="G78" i="1"/>
  <c r="C75" i="5" l="1"/>
  <c r="C4" i="7" s="1"/>
  <c r="G133" i="1"/>
  <c r="D157" i="1" s="1"/>
  <c r="G118" i="1"/>
  <c r="D154" i="1" s="1"/>
  <c r="G85" i="1"/>
  <c r="D148" i="1" s="1"/>
  <c r="G89" i="1"/>
  <c r="G114" i="1"/>
  <c r="D153" i="1" s="1"/>
  <c r="G123" i="1"/>
  <c r="D155" i="1" s="1"/>
  <c r="D159" i="1" l="1"/>
  <c r="D149" i="1"/>
  <c r="D151" i="1" s="1"/>
  <c r="G137" i="1"/>
  <c r="G138" i="1" s="1"/>
  <c r="D160" i="1" l="1"/>
  <c r="D161" i="1" s="1"/>
  <c r="D162" i="1" s="1"/>
  <c r="G139" i="1"/>
  <c r="G44" i="1"/>
  <c r="G45" i="1" s="1"/>
  <c r="G41" i="1"/>
  <c r="G42" i="1" s="1"/>
  <c r="D67" i="1" s="1"/>
  <c r="G40" i="1"/>
  <c r="G38" i="1"/>
  <c r="G39" i="1" s="1"/>
  <c r="D66" i="1" s="1"/>
  <c r="G33" i="1"/>
  <c r="G32" i="1"/>
  <c r="G31" i="1"/>
  <c r="G27" i="1"/>
  <c r="G28" i="1" s="1"/>
  <c r="D64" i="1" s="1"/>
  <c r="G24" i="1"/>
  <c r="G23" i="1"/>
  <c r="G18" i="1"/>
  <c r="G19" i="1" s="1"/>
  <c r="D60" i="1" s="1"/>
  <c r="G17" i="1"/>
  <c r="G14" i="1"/>
  <c r="G13" i="1"/>
  <c r="G10" i="1"/>
  <c r="G9" i="1"/>
  <c r="G8" i="1"/>
  <c r="G7" i="1"/>
  <c r="G6" i="1"/>
  <c r="G5" i="1"/>
  <c r="G25" i="1" l="1"/>
  <c r="D63" i="1" s="1"/>
  <c r="D68" i="1"/>
  <c r="G15" i="1"/>
  <c r="D59" i="1" s="1"/>
  <c r="G11" i="1"/>
  <c r="D58" i="1" s="1"/>
  <c r="G34" i="1"/>
  <c r="D65" i="1" s="1"/>
  <c r="D61" i="1" l="1"/>
  <c r="D69" i="1"/>
  <c r="G46" i="1"/>
  <c r="D70" i="1" l="1"/>
  <c r="D71" i="1" s="1"/>
  <c r="D72" i="1" s="1"/>
  <c r="G47" i="1"/>
  <c r="G48" i="1" s="1"/>
  <c r="C3" i="7" l="1"/>
  <c r="C7" i="7" s="1"/>
</calcChain>
</file>

<file path=xl/sharedStrings.xml><?xml version="1.0" encoding="utf-8"?>
<sst xmlns="http://schemas.openxmlformats.org/spreadsheetml/2006/main" count="791" uniqueCount="182">
  <si>
    <t xml:space="preserve">BILL OF QUANTITY FOR THE CONSTRUCTION WORK OF KITCHEN IN AREA KAYSA HP     </t>
  </si>
  <si>
    <t>Item</t>
  </si>
  <si>
    <t xml:space="preserve"> DESCRIPTION</t>
  </si>
  <si>
    <t xml:space="preserve">UNIT </t>
  </si>
  <si>
    <t>Qty</t>
  </si>
  <si>
    <t>Rate</t>
  </si>
  <si>
    <t>Total</t>
  </si>
  <si>
    <t>Sub Total</t>
  </si>
  <si>
    <t>Excavation and earth work</t>
  </si>
  <si>
    <t xml:space="preserve">Clear off top vegetable soil, bushes and small trees to an average depth of 10cm. </t>
  </si>
  <si>
    <t>M2</t>
  </si>
  <si>
    <t>Bulk excavation in ordinary soil to a depth not exceeding 20cm</t>
  </si>
  <si>
    <t>Trench excavation for fence in ordinary soil to a depth not exceeding 20cm from</t>
  </si>
  <si>
    <t xml:space="preserve">Pit excavation for vertical main post wooden poles @ c/c 60cm to adepth of 70cm and Dia.30cm starting befor trench excavate surface for continous foundation. </t>
  </si>
  <si>
    <t>Back fill with good dry filling, selected and borrowed material and wet compact in layers not exceeding 20cm Around sides of masonry foundation</t>
  </si>
  <si>
    <t>Burial pit excavation area 100cm*100cm depth 150cm fence it in five row use barbed wire height 150 cm price shall include pit excavation for vertical main post wooden poles and nail .</t>
  </si>
  <si>
    <t>Masonry work</t>
  </si>
  <si>
    <t>2..1</t>
  </si>
  <si>
    <t>2..2</t>
  </si>
  <si>
    <t>Concrete work</t>
  </si>
  <si>
    <t>5cm thick lean concrete quality C-5, minimum cement content 150kg/m3</t>
  </si>
  <si>
    <t xml:space="preserve">                           DESCRIPTION</t>
  </si>
  <si>
    <t xml:space="preserve">Ø10-12cm local wood (splited acacia) vertical main post anchored to mass concrete as indicated on the drawing, the local wood posts shall be straight and free of any harmful defects. With an average height of 450cm and center to center at 60cm. </t>
  </si>
  <si>
    <t>pcs</t>
  </si>
  <si>
    <t xml:space="preserve">Construct wall out of Ø 6cm eucalyptus horizontal and diagonal bracings nailed to posts every 60cm and G-32 Corrugated Iron Sheet wall Cover and above G-32 Corrugated Iron Sheet wall Cover there is (60cm-120cm) height free for ventilation. </t>
  </si>
  <si>
    <t xml:space="preserve">Supply and fix G-32 CIS roof cover, fixed to 5cm*7cm eucalyptus purlins c/c 90cm with dome headed galvanized nails. All roof members anchored to each other with band iron. Purlins measured separately and 
horizontal projection of roof area taken for measuremnet. </t>
  </si>
  <si>
    <t>All wooden members shall be well seasoned, straight and free from any harm full defect.</t>
  </si>
  <si>
    <t>A) Ø10-12cm local wood (splited acacia) vertical main post</t>
  </si>
  <si>
    <t>ml</t>
  </si>
  <si>
    <t>B) Ø 8-10cm eucalyptus Vertical &amp; diagonal truss members</t>
  </si>
  <si>
    <t>C) 5x7cm eucalyptus wood purlin.</t>
  </si>
  <si>
    <t xml:space="preserve"> Corrugated iron doors manufactured from eucalyptus Wooden members and G-32 Corrugated Iron Sheet Material. Unit price includes approved quality locks, hinges and all other neccessary accessories to accomplish the works.
</t>
  </si>
  <si>
    <t xml:space="preserve"> Door</t>
  </si>
  <si>
    <t>Type D1, size (90x200)cm</t>
  </si>
  <si>
    <t>Construct Fire Place Stand out of 10Psc of 20cm thick Hollow Concrete Block, Mix two loads of hay with 1.8m3of soil preparing it with mud according to the Drawing and with the Specification below.</t>
  </si>
  <si>
    <t xml:space="preserve">Apply in two coats of plastic emulsion paint to all internal and external plastered wall surfaces of the three living room inside the health post </t>
  </si>
  <si>
    <t xml:space="preserve">Apply metallic painting the external and  internal door and window of the three living room inside the health post.  price shall include one door need welding. </t>
  </si>
  <si>
    <t>Supply and fix chip wood ceiling with painting the external and internal part of the the three living room size of chip wood ceiling (60cm*120cm) price shall not include Vertical &amp; horizontal truss members</t>
  </si>
  <si>
    <t xml:space="preserve">                                                      GRAND TOTAL</t>
  </si>
  <si>
    <t xml:space="preserve">                                                        VAT 15%                             </t>
  </si>
  <si>
    <t xml:space="preserve"> </t>
  </si>
  <si>
    <t xml:space="preserve">                                                 TOTAL WITH VAT            </t>
  </si>
  <si>
    <t xml:space="preserve">                                                            </t>
  </si>
  <si>
    <t>Amount  (Ethiopian birr )</t>
  </si>
  <si>
    <t>Excavation &amp; Earth Work</t>
  </si>
  <si>
    <t>Masonry Work</t>
  </si>
  <si>
    <t>Concrete Work</t>
  </si>
  <si>
    <t xml:space="preserve">                                           SUB TOTAL. A</t>
  </si>
  <si>
    <t>B. Super Structure</t>
  </si>
  <si>
    <t>Wall work</t>
  </si>
  <si>
    <t>Roofing</t>
  </si>
  <si>
    <t>Carpentry &amp; Joinery</t>
  </si>
  <si>
    <t>Metal Work</t>
  </si>
  <si>
    <t>Fire Place Stand Work</t>
  </si>
  <si>
    <t>Finishing</t>
  </si>
  <si>
    <t xml:space="preserve">                                                15% VAT</t>
  </si>
  <si>
    <t xml:space="preserve">               GRAND TOTAL WITH VAT</t>
  </si>
  <si>
    <t>PRICE SUMMERY OF LOCAL KITCHE IN AMBULE HP</t>
  </si>
  <si>
    <t>Clear off top vegetable soil, bushes and small trees to an average depth of 10cm from NGL</t>
  </si>
  <si>
    <t>Bulk excavation in ordinary soil to a depth not exceeding 20cm from NGL</t>
  </si>
  <si>
    <t>Trench excavation for fence in ordinary soil to a depth not exceeding 30cm from</t>
  </si>
  <si>
    <t xml:space="preserve">manual excavation for toilet hole area on the top 300cm*300cm,area of the botom 270cm*270cm and depth 300cm </t>
  </si>
  <si>
    <t>Back fill with good dry filling, selected and borrowed material and wet compact in layers not exceeding 20cm Around one sides of masonry foundation</t>
  </si>
  <si>
    <t>Cart away surplus excavated material to a distance not exceeding 10m</t>
  </si>
  <si>
    <t>20cm thick sound basaltic or equivalent stone hard-core finished and blinded with crushed stone to 60cm the outer perimeter of the toilet wall</t>
  </si>
  <si>
    <t>Reinforced concrete in class c-25 ( with a 28-day 150mm cube crushing strength  of 25 Mpa ) cast into formworks and vibrated around rod reinforcement bars. (formwork and reinforcement bars are measured separately.) in: ''Type of cement to be ordinary portland cement (OPC)''</t>
  </si>
  <si>
    <t>a) 150mm thick floor slab</t>
  </si>
  <si>
    <t>b) grade beam</t>
  </si>
  <si>
    <t xml:space="preserve">c) elevation column </t>
  </si>
  <si>
    <t>d) lintel beam</t>
  </si>
  <si>
    <t>Sawn zigba wood form work for (b,c,d) and use plywood thickness 3.2mm</t>
  </si>
  <si>
    <t>a) 3.2mm thck floor slab</t>
  </si>
  <si>
    <t>Reinforcement steei bars according to structural drawing. Price includes cutting, bending, placing in position and tying black wires.</t>
  </si>
  <si>
    <t xml:space="preserve">a) dia. 8mm 72m length c/c 15cm deformed bar </t>
  </si>
  <si>
    <t>b) dia. 10mm 51.2m length c/c 10cm deformed bar</t>
  </si>
  <si>
    <t>c) dia. 12mm 54m length c/c 20cm deformed bar</t>
  </si>
  <si>
    <t>d) dia. 6mm 46m length c/c 20cm deformed bar</t>
  </si>
  <si>
    <t>HCB wall beded with 1:4 cement sand mortar</t>
  </si>
  <si>
    <t>a) 20cm thick external HBC wall</t>
  </si>
  <si>
    <t>b) 15cm thick internal HBC wall</t>
  </si>
  <si>
    <t xml:space="preserve">Supply and fix G-32 CIS roof cover, fixed to 5cm*7cm eucalyptus purlins c/c 90cm with dome headed galvanized nails. All roof members anchored to each other with band iron. Purlins measured separately and horizontal projection of roof area taken for measuremnet. </t>
  </si>
  <si>
    <t xml:space="preserve">Supply and fix zigba wood trim (thickness 3cm and width 20cm) that are used to finish the edges of a roof and provide a clean, finished appearance while protecting the underlying structure. price shall include painting </t>
  </si>
  <si>
    <t xml:space="preserve">All doors are manufactured from LTZ 15mm profile frames. All works should be cut and assembeled to sizes and shapes of the door schedule upon submitting workshop drawing by the contractor. Unit price includes approved quality locks, hinges and one coat of primer or antirust and two coats of synthetic paint. all other neccessary accessories to accomplish the works.
</t>
  </si>
  <si>
    <t>Type D1, size (80x240)cm</t>
  </si>
  <si>
    <t xml:space="preserve">Apply two coats of plaster in cement mortar (1:3) up to fine finish to all internal and external wall surfaces. Plastering work shall inciude all surface pre-cleaning preparation, chiseling, polishing, job plastering, plastering to edges and cleaningat the end of finishing work. </t>
  </si>
  <si>
    <t xml:space="preserve">Rendering for external wall. Plastering work shall inciude all surface pre-cleaning preparation, chiseling, polishing and cleaningat the end of finishing work. </t>
  </si>
  <si>
    <t>Apply in two coats of plastic emulsion paint to all internal and external plastered wall surfaces. The work shall include all surface pre-cleaning preparation, chiseling, polishing and cleaning at the end of painting work.  Color shall be decided by the consultant in discussion with the client.</t>
  </si>
  <si>
    <t>kg</t>
  </si>
  <si>
    <t xml:space="preserve">BILL OF QUANTITY FOR THE CONSTRUCTION WORK OF TOILET IN AMBULE HP    </t>
  </si>
  <si>
    <t>PLASTERING WORK</t>
  </si>
  <si>
    <t>PAINTING WORK</t>
  </si>
  <si>
    <t>A</t>
  </si>
  <si>
    <t>B</t>
  </si>
  <si>
    <t>AREA KAYSA</t>
  </si>
  <si>
    <t xml:space="preserve">BILL OF QUANTITY FOR THE CONSTRUCTION WORK OF KITCHEN IN BESHEDA HP     </t>
  </si>
  <si>
    <t>Apply in two coats of plastic emulsion paint to all internal and external plastered wall surfaces of the three living room inside the health post.colors shall be decided by the consultant in discussion with the client.</t>
  </si>
  <si>
    <t>Supply and fix chip wood ceiling with painting the external and internal part and use parnel ceiling for external part of the the three living room size of chip wood ceiling (60cm*120cm) size of parnel ceiling (26.6cm*40cm) price shall not include Vertical &amp; horizontal truss members</t>
  </si>
  <si>
    <t>BESHEDA</t>
  </si>
  <si>
    <t xml:space="preserve">BILL OF QUANTITY FOR THE CONSTRUCTION WORK OF KITCHEN IN SEMBELE HP     </t>
  </si>
  <si>
    <t>SEMBELE</t>
  </si>
  <si>
    <t>SEMBELE TOTAL COST KITCHN + TOILET</t>
  </si>
  <si>
    <t>PRICE SUMMERY OF LOCAL KITCHE IN SEMBELE HP</t>
  </si>
  <si>
    <t>AMBULE TOTAL COST OF KITCHEN+TOILET</t>
  </si>
  <si>
    <t xml:space="preserve">AREA KAYSA TOTAL COST </t>
  </si>
  <si>
    <t>BESHEDA TOTAL COST</t>
  </si>
  <si>
    <t>Total cost</t>
  </si>
  <si>
    <t>AMBULE</t>
  </si>
  <si>
    <t xml:space="preserve">          SUM TOTAL COST</t>
  </si>
  <si>
    <t>construction of hand washing station near the toilet profile frame manufactured from SHS 1.5mm .  All works should be cut and assembeled to sizes and shapes of the hand wash schedule upon submitting workshop drawing by the contractor  size = (80cm*50cm) height 120cm price include apply two coats  antitrust and  neccessary accessories to accomplish the works.</t>
  </si>
  <si>
    <t>Door</t>
  </si>
  <si>
    <t xml:space="preserve"> BILL OF QUANTITY FOR THE CONSTRUCTION WORK OF KITCHEN IN AMBULE HP     </t>
  </si>
  <si>
    <t>apply protective fence with cyclon wire(Ø 2mm) and a lockable gate around the water tank area (5m*5m) height (2m) price shall  include 12 local wood (splited acacia) vertical main post,12 pit excavation (Ø30cm and depth 70cm),nail</t>
  </si>
  <si>
    <t xml:space="preserve"> A. Sub Structure</t>
  </si>
  <si>
    <t>1.1</t>
  </si>
  <si>
    <t>1.2</t>
  </si>
  <si>
    <t>1.3</t>
  </si>
  <si>
    <t>1.4</t>
  </si>
  <si>
    <t>1.5</t>
  </si>
  <si>
    <t>1.6</t>
  </si>
  <si>
    <t>3.1</t>
  </si>
  <si>
    <t>3.2</t>
  </si>
  <si>
    <t>B. SUPER STRUCTURE</t>
  </si>
  <si>
    <t>ROOFING</t>
  </si>
  <si>
    <t>CARPENTRY &amp; JOINERY</t>
  </si>
  <si>
    <t>Metal work</t>
  </si>
  <si>
    <t>3.3</t>
  </si>
  <si>
    <t>4.1</t>
  </si>
  <si>
    <t>4.2</t>
  </si>
  <si>
    <t>1.7</t>
  </si>
  <si>
    <t>2.1</t>
  </si>
  <si>
    <t>2.2</t>
  </si>
  <si>
    <t>5.1</t>
  </si>
  <si>
    <t>5.2</t>
  </si>
  <si>
    <t>6.1</t>
  </si>
  <si>
    <t>6.3</t>
  </si>
  <si>
    <t>6.4</t>
  </si>
  <si>
    <t>6.5</t>
  </si>
  <si>
    <t>6.2</t>
  </si>
  <si>
    <t xml:space="preserve">COST SUMMARY </t>
  </si>
  <si>
    <t xml:space="preserve">NAME OF KEBELE  </t>
  </si>
  <si>
    <r>
      <t xml:space="preserve">30cm thick hard trachyte or equivalent stone masonry foundation below normal ground level (30cm in the outer perimeter of the wall and </t>
    </r>
    <r>
      <rPr>
        <b/>
        <sz val="12"/>
        <color theme="1"/>
        <rFont val="Times New Roman"/>
        <family val="1"/>
      </rPr>
      <t>20cm</t>
    </r>
    <r>
      <rPr>
        <sz val="12"/>
        <color theme="1"/>
        <rFont val="Times New Roman"/>
        <family val="1"/>
      </rPr>
      <t xml:space="preserve"> depth) bedded in cement sand mortar (1:3) price shall include mortar bedding and pointing</t>
    </r>
  </si>
  <si>
    <r>
      <t>Ditto as above but above normal ground level at an average height of (</t>
    </r>
    <r>
      <rPr>
        <b/>
        <sz val="12"/>
        <color theme="1"/>
        <rFont val="Times New Roman"/>
        <family val="1"/>
      </rPr>
      <t>20cm)</t>
    </r>
    <r>
      <rPr>
        <sz val="12"/>
        <color theme="1"/>
        <rFont val="Times New Roman"/>
        <family val="1"/>
      </rPr>
      <t>.</t>
    </r>
  </si>
  <si>
    <r>
      <t>A)</t>
    </r>
    <r>
      <rPr>
        <sz val="12"/>
        <color theme="1"/>
        <rFont val="Times New Roman"/>
        <family val="1"/>
      </rPr>
      <t xml:space="preserve"> Under masonry foundations</t>
    </r>
  </si>
  <si>
    <r>
      <t xml:space="preserve">                                          </t>
    </r>
    <r>
      <rPr>
        <b/>
        <sz val="12"/>
        <color theme="1"/>
        <rFont val="Times New Roman"/>
        <family val="1"/>
      </rPr>
      <t>SUB TOTAL. B</t>
    </r>
  </si>
  <si>
    <r>
      <t xml:space="preserve">                                            </t>
    </r>
    <r>
      <rPr>
        <b/>
        <sz val="12"/>
        <color theme="1"/>
        <rFont val="Times New Roman"/>
        <family val="1"/>
      </rPr>
      <t>TOTAL A+B</t>
    </r>
  </si>
  <si>
    <r>
      <t xml:space="preserve">25cm thick hard trachyte or equivalent stone masonry foundation below normal ground level </t>
    </r>
    <r>
      <rPr>
        <b/>
        <sz val="12"/>
        <color theme="1"/>
        <rFont val="Times New Roman"/>
        <family val="1"/>
      </rPr>
      <t>(</t>
    </r>
    <r>
      <rPr>
        <sz val="12"/>
        <color theme="1"/>
        <rFont val="Times New Roman"/>
        <family val="1"/>
      </rPr>
      <t>25cm the perimeter of the toilet wall  and 3</t>
    </r>
    <r>
      <rPr>
        <b/>
        <sz val="12"/>
        <color theme="1"/>
        <rFont val="Times New Roman"/>
        <family val="1"/>
      </rPr>
      <t>0cm</t>
    </r>
    <r>
      <rPr>
        <sz val="12"/>
        <color theme="1"/>
        <rFont val="Times New Roman"/>
        <family val="1"/>
      </rPr>
      <t xml:space="preserve"> depth and 25cm in the inner perimeter of the toilet hole with </t>
    </r>
    <r>
      <rPr>
        <b/>
        <sz val="12"/>
        <color theme="1"/>
        <rFont val="Times New Roman"/>
        <family val="1"/>
      </rPr>
      <t>300cm depth )</t>
    </r>
    <r>
      <rPr>
        <sz val="12"/>
        <color theme="1"/>
        <rFont val="Times New Roman"/>
        <family val="1"/>
      </rPr>
      <t xml:space="preserve"> bedded in cement sand mortar (1:3) price shall include mortar bedding and pointing</t>
    </r>
  </si>
  <si>
    <r>
      <t>Ditto as above but above normal ground level 25cm in the outer perimeter of the toilet hole  at an average height of (</t>
    </r>
    <r>
      <rPr>
        <b/>
        <sz val="12"/>
        <color theme="1"/>
        <rFont val="Times New Roman"/>
        <family val="1"/>
      </rPr>
      <t>20cm)</t>
    </r>
    <r>
      <rPr>
        <sz val="12"/>
        <color theme="1"/>
        <rFont val="Times New Roman"/>
        <family val="1"/>
      </rPr>
      <t>.</t>
    </r>
  </si>
  <si>
    <r>
      <t>A)</t>
    </r>
    <r>
      <rPr>
        <sz val="12"/>
        <color theme="1"/>
        <rFont val="Times New Roman"/>
        <family val="1"/>
      </rPr>
      <t xml:space="preserve"> Under masonry foundations </t>
    </r>
  </si>
  <si>
    <r>
      <t xml:space="preserve">                                                </t>
    </r>
    <r>
      <rPr>
        <b/>
        <sz val="12"/>
        <color theme="1"/>
        <rFont val="Times New Roman"/>
        <family val="1"/>
      </rPr>
      <t>Total carried to summary</t>
    </r>
  </si>
  <si>
    <t>A. SUB STRUCTURE</t>
  </si>
  <si>
    <t>m2</t>
  </si>
  <si>
    <t>m3</t>
  </si>
  <si>
    <t>Total carried to summary</t>
  </si>
  <si>
    <t>Masonery work</t>
  </si>
  <si>
    <t>WALL WORK</t>
  </si>
  <si>
    <t>FINISHING WORK</t>
  </si>
  <si>
    <t>Apply protective fence with cyclon wire(Ø 2mm) and a lockable gate around the water tank area (5m*5m) height (2m) price shall  include 12 local wood (splited acacia) vertical main post,12 pit excavation (Ø30cm and depth 70cm),nail</t>
  </si>
  <si>
    <t>GRAND TOTAL</t>
  </si>
  <si>
    <t xml:space="preserve">VAT 15%                             </t>
  </si>
  <si>
    <t xml:space="preserve">TOTAL WITH VAT            </t>
  </si>
  <si>
    <t>Amount  (Ethiopian birr)</t>
  </si>
  <si>
    <t>m</t>
  </si>
  <si>
    <t xml:space="preserve">Manual excavation for toilet hole area on the top 300cm*300cm,area of the botom 270cm*270cm and depth 300cm </t>
  </si>
  <si>
    <r>
      <t xml:space="preserve">25cm thick hard trachyte or equivalent stone masonry foundation below normal ground level </t>
    </r>
    <r>
      <rPr>
        <b/>
        <sz val="12"/>
        <color theme="1"/>
        <rFont val="Times New Roman"/>
        <family val="1"/>
      </rPr>
      <t>(</t>
    </r>
    <r>
      <rPr>
        <sz val="12"/>
        <color theme="1"/>
        <rFont val="Times New Roman"/>
        <family val="1"/>
      </rPr>
      <t>25cm the perimeter of the toilet wall  and 3</t>
    </r>
    <r>
      <rPr>
        <b/>
        <sz val="12"/>
        <color theme="1"/>
        <rFont val="Times New Roman"/>
        <family val="1"/>
      </rPr>
      <t>0cm</t>
    </r>
    <r>
      <rPr>
        <sz val="12"/>
        <color theme="1"/>
        <rFont val="Times New Roman"/>
        <family val="1"/>
      </rPr>
      <t xml:space="preserve"> depth and 25cm in the inner perimeter of the toilet hole with </t>
    </r>
    <r>
      <rPr>
        <b/>
        <sz val="12"/>
        <color theme="1"/>
        <rFont val="Times New Roman"/>
        <family val="1"/>
      </rPr>
      <t>300cm depth)</t>
    </r>
    <r>
      <rPr>
        <sz val="12"/>
        <color theme="1"/>
        <rFont val="Times New Roman"/>
        <family val="1"/>
      </rPr>
      <t xml:space="preserve"> bedded in cement sand mortar (1:3) price shall include mortar bedding and pointing</t>
    </r>
  </si>
  <si>
    <r>
      <t>BILL OF QUANTITY FOR THE CONSTRUCTION WORK OF TOILET IN SEMBELE HP</t>
    </r>
    <r>
      <rPr>
        <sz val="12"/>
        <color theme="1"/>
        <rFont val="Times New Roman"/>
        <family val="1"/>
      </rPr>
      <t xml:space="preserve">    </t>
    </r>
  </si>
  <si>
    <t>A. Sub Structure</t>
  </si>
  <si>
    <t>Construction of hand washing station near the toilet profile frame manufactured from SHS 1.5mm .  All works should be cut and assembeled to sizes and shapes of the hand wash schedule upon submitting workshop drawing by the contractor  size = (80cm*50cm) height 120cm price include apply two coats  antitrust and  neccessary accessories to accomplish the works.</t>
  </si>
  <si>
    <t xml:space="preserve">Corrugated iron doors manufactured from eucalyptus Wooden members and G-32 Corrugated Iron Sheet Material. Unit price includes approved quality locks, hinges and all other neccessary accessories to accomplish the works.
</t>
  </si>
  <si>
    <t>Corrugated iron doors manufactured from eucalyptus Wooden members and G-32 Corrugated Iron Sheet Material. Unit price includes approved quality locks, hinges and all other neccessary accessories to accomplish the works.</t>
  </si>
  <si>
    <t>Installing water pipe from the public water station to health post water tank the material that used 1''1/4 HDP, 2'' T-coupling,reducer from 1''1/4 to 3/4'' and 2''to1''1/4 and 1''1/4 gate valve.price shall include excavation,(30cm*30cm), back fill and piumber</t>
  </si>
  <si>
    <t>1.</t>
  </si>
  <si>
    <t>2.</t>
  </si>
  <si>
    <t>3.</t>
  </si>
  <si>
    <t xml:space="preserve">PRICE SUMMARY OF TOILET IN AMBULE HP </t>
  </si>
  <si>
    <t>PRICE SUMMARY OF LOCAL KITCHE IN AREA KAYSA HP</t>
  </si>
  <si>
    <t>PRICE SUMMARY OF LOCAL KITCHE IN BESHEDA HP</t>
  </si>
  <si>
    <t>m4</t>
  </si>
  <si>
    <t>n.</t>
  </si>
  <si>
    <t>Construct shower station on the right or left side of the kichen wall use three G-32 Corrugated Iron Sheet wall Cover area 100cm*100cm. price shall include one door</t>
  </si>
  <si>
    <t xml:space="preserve">PRICE SUMMARY OF TOILET IN SEMBELE HP </t>
  </si>
  <si>
    <t>4.</t>
  </si>
  <si>
    <t>All doors are manufactured from LTZ 15mm profile frames. All works should be cut and assembeled to sizes and shapes of the door schedule upon submitting workshop drawing by the contractor. Unit price includes approved quality locks, hinges and one coat of primer or antirust and two coats of synthetic paint. all other neccessary accessories to accomplish the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</si>
</sst>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_(* #,##0_);_(* \(#,##0\);_(* &quot;-&quot;??_);_(@_)"/>
    <numFmt numFmtId="166" formatCode="_(* #,##0.0_);_(* \(#,##0.0\);_(* &quot;-&quot;??_);_(@_)"/>
    <numFmt numFmtId="167" formatCode="_-* #,##0_-;\-* #,##0_-;_-* &quot;-&quot;??_-;_-@_-"/>
  </numFmts>
  <fonts count="9" x14ac:knownFonts="1">
    <font>
      <sz val="11"/>
      <color theme="1"/>
      <name val="Calibri"/>
      <family val="2"/>
      <scheme val="minor"/>
    </font>
    <font>
      <sz val="11"/>
      <color theme="1"/>
      <name val="Calibri"/>
      <family val="2"/>
      <scheme val="minor"/>
    </font>
    <font>
      <sz val="8"/>
      <name val="Calibri"/>
      <family val="2"/>
      <scheme val="minor"/>
    </font>
    <font>
      <b/>
      <sz val="12"/>
      <color theme="1"/>
      <name val="Times New Roman"/>
      <family val="1"/>
    </font>
    <font>
      <i/>
      <sz val="12"/>
      <color theme="1"/>
      <name val="Times New Roman"/>
      <family val="1"/>
    </font>
    <font>
      <sz val="12"/>
      <color theme="1"/>
      <name val="Times New Roman"/>
      <family val="1"/>
    </font>
    <font>
      <vertAlign val="superscript"/>
      <sz val="12"/>
      <color theme="1"/>
      <name val="Times New Roman"/>
      <family val="1"/>
    </font>
    <font>
      <sz val="12"/>
      <name val="Times New Roman"/>
      <family val="1"/>
    </font>
    <font>
      <b/>
      <vertAlign val="superscript"/>
      <sz val="12"/>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4" fillId="0" borderId="1"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horizontal="center" vertical="center"/>
    </xf>
    <xf numFmtId="0" fontId="5" fillId="0" borderId="0" xfId="0" applyFont="1" applyFill="1" applyAlignment="1">
      <alignment vertical="center"/>
    </xf>
    <xf numFmtId="0" fontId="3" fillId="0" borderId="2" xfId="0" applyFont="1" applyFill="1" applyBorder="1" applyAlignment="1">
      <alignment vertical="center"/>
    </xf>
    <xf numFmtId="0" fontId="3" fillId="0" borderId="5" xfId="0" applyFont="1" applyFill="1" applyBorder="1" applyAlignment="1">
      <alignment vertical="center"/>
    </xf>
    <xf numFmtId="164" fontId="3" fillId="0" borderId="2" xfId="0" applyNumberFormat="1" applyFont="1" applyFill="1" applyBorder="1" applyAlignment="1">
      <alignment vertical="center"/>
    </xf>
    <xf numFmtId="0" fontId="3" fillId="0" borderId="1" xfId="0" applyFont="1" applyFill="1" applyBorder="1" applyAlignment="1">
      <alignment vertical="center"/>
    </xf>
    <xf numFmtId="0" fontId="3" fillId="0" borderId="4" xfId="0" applyFont="1" applyFill="1" applyBorder="1" applyAlignment="1">
      <alignment vertical="center"/>
    </xf>
    <xf numFmtId="164" fontId="3" fillId="0" borderId="1" xfId="0" applyNumberFormat="1" applyFont="1" applyFill="1" applyBorder="1" applyAlignment="1">
      <alignment vertical="center"/>
    </xf>
    <xf numFmtId="0" fontId="3" fillId="0" borderId="6" xfId="0" applyFont="1" applyFill="1" applyBorder="1" applyAlignment="1">
      <alignment vertical="center"/>
    </xf>
    <xf numFmtId="164" fontId="3" fillId="0" borderId="6" xfId="0" applyNumberFormat="1" applyFont="1" applyFill="1" applyBorder="1" applyAlignment="1">
      <alignment vertical="center"/>
    </xf>
    <xf numFmtId="164" fontId="3" fillId="0" borderId="1" xfId="1" applyFont="1" applyFill="1" applyBorder="1" applyAlignment="1">
      <alignment vertical="center"/>
    </xf>
    <xf numFmtId="164" fontId="3" fillId="0" borderId="1" xfId="1" applyFont="1" applyFill="1" applyBorder="1" applyAlignment="1">
      <alignment vertical="center" wrapText="1"/>
    </xf>
    <xf numFmtId="164" fontId="5" fillId="0" borderId="1" xfId="1" applyFont="1" applyFill="1" applyBorder="1" applyAlignment="1">
      <alignment vertical="center"/>
    </xf>
    <xf numFmtId="164" fontId="5" fillId="0" borderId="1" xfId="1" applyFont="1" applyFill="1" applyBorder="1" applyAlignment="1">
      <alignment vertical="center" wrapText="1"/>
    </xf>
    <xf numFmtId="0" fontId="6" fillId="0" borderId="1" xfId="0" applyFont="1" applyFill="1" applyBorder="1" applyAlignment="1">
      <alignment vertical="center"/>
    </xf>
    <xf numFmtId="0" fontId="3" fillId="0" borderId="0" xfId="0" applyFont="1" applyFill="1" applyAlignment="1">
      <alignment vertical="center"/>
    </xf>
    <xf numFmtId="0" fontId="5" fillId="0" borderId="1" xfId="0" applyFont="1" applyFill="1" applyBorder="1" applyAlignment="1">
      <alignment vertical="center"/>
    </xf>
    <xf numFmtId="164" fontId="5" fillId="0" borderId="1" xfId="1"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vertical="center"/>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164" fontId="3" fillId="2" borderId="1" xfId="1" applyFont="1" applyFill="1" applyBorder="1" applyAlignment="1">
      <alignment vertical="center" wrapText="1"/>
    </xf>
    <xf numFmtId="164" fontId="5"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164" fontId="3" fillId="0" borderId="1" xfId="1" applyFont="1" applyFill="1" applyBorder="1" applyAlignment="1">
      <alignment horizontal="center" vertical="center" wrapText="1"/>
    </xf>
    <xf numFmtId="0" fontId="5" fillId="0" borderId="1" xfId="1" applyNumberFormat="1" applyFont="1" applyFill="1" applyBorder="1" applyAlignment="1">
      <alignment vertical="center" wrapText="1"/>
    </xf>
    <xf numFmtId="167" fontId="5" fillId="0" borderId="1" xfId="0" applyNumberFormat="1" applyFont="1" applyFill="1" applyBorder="1" applyAlignment="1">
      <alignment vertical="center" wrapText="1"/>
    </xf>
    <xf numFmtId="165" fontId="3" fillId="0" borderId="1" xfId="1" applyNumberFormat="1" applyFont="1" applyFill="1" applyBorder="1" applyAlignment="1">
      <alignment vertical="center"/>
    </xf>
    <xf numFmtId="164" fontId="5" fillId="0" borderId="1" xfId="1" applyFont="1" applyFill="1" applyBorder="1" applyAlignment="1">
      <alignment horizontal="right" vertical="center"/>
    </xf>
    <xf numFmtId="165" fontId="3" fillId="0" borderId="1" xfId="1" applyNumberFormat="1" applyFont="1" applyFill="1" applyBorder="1" applyAlignment="1">
      <alignment horizontal="right" vertical="center"/>
    </xf>
    <xf numFmtId="165" fontId="5" fillId="0" borderId="1" xfId="1" applyNumberFormat="1" applyFont="1" applyFill="1" applyBorder="1" applyAlignment="1">
      <alignment horizontal="right" vertical="center"/>
    </xf>
    <xf numFmtId="166" fontId="5" fillId="0" borderId="1" xfId="1" applyNumberFormat="1" applyFont="1" applyFill="1" applyBorder="1" applyAlignment="1">
      <alignment horizontal="right" vertical="center"/>
    </xf>
    <xf numFmtId="0" fontId="5" fillId="0" borderId="1" xfId="0" applyFont="1" applyFill="1" applyBorder="1" applyAlignment="1">
      <alignment horizontal="right" vertical="center"/>
    </xf>
    <xf numFmtId="3" fontId="5" fillId="0" borderId="1" xfId="0" applyNumberFormat="1" applyFont="1" applyFill="1" applyBorder="1" applyAlignment="1">
      <alignment vertical="center"/>
    </xf>
    <xf numFmtId="164" fontId="5" fillId="0" borderId="1" xfId="0" applyNumberFormat="1" applyFont="1" applyFill="1" applyBorder="1" applyAlignment="1">
      <alignment vertical="center"/>
    </xf>
    <xf numFmtId="164" fontId="7" fillId="0" borderId="1" xfId="1" applyFont="1" applyFill="1" applyBorder="1" applyAlignment="1">
      <alignment vertical="center"/>
    </xf>
    <xf numFmtId="164" fontId="3" fillId="0" borderId="1" xfId="1" applyFont="1" applyFill="1" applyBorder="1" applyAlignment="1">
      <alignment horizontal="right" vertical="center"/>
    </xf>
    <xf numFmtId="0" fontId="8" fillId="0" borderId="1" xfId="0" applyFont="1" applyFill="1" applyBorder="1" applyAlignment="1">
      <alignment vertical="center"/>
    </xf>
    <xf numFmtId="164" fontId="3" fillId="3" borderId="1" xfId="1" applyFont="1" applyFill="1" applyBorder="1" applyAlignment="1">
      <alignment horizontal="right" vertical="center" wrapText="1"/>
    </xf>
    <xf numFmtId="0" fontId="3" fillId="3" borderId="1" xfId="0" applyFont="1" applyFill="1" applyBorder="1" applyAlignment="1">
      <alignment horizontal="right" vertical="center" wrapText="1"/>
    </xf>
    <xf numFmtId="0" fontId="5" fillId="0" borderId="0" xfId="0" applyFont="1" applyFill="1" applyBorder="1" applyAlignment="1">
      <alignment vertical="center"/>
    </xf>
    <xf numFmtId="164" fontId="5" fillId="0" borderId="0" xfId="1" applyFont="1" applyFill="1" applyBorder="1" applyAlignment="1">
      <alignment vertical="center"/>
    </xf>
    <xf numFmtId="164" fontId="5" fillId="0" borderId="0" xfId="1" applyFont="1" applyFill="1" applyBorder="1" applyAlignment="1">
      <alignment vertical="center" wrapText="1"/>
    </xf>
    <xf numFmtId="164" fontId="3" fillId="0" borderId="0" xfId="1" applyFont="1" applyFill="1" applyBorder="1" applyAlignment="1">
      <alignment vertical="center"/>
    </xf>
    <xf numFmtId="0" fontId="5" fillId="0" borderId="0" xfId="0" applyFont="1" applyFill="1" applyBorder="1" applyAlignment="1">
      <alignment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167" fontId="5" fillId="0" borderId="0" xfId="1" applyNumberFormat="1" applyFont="1" applyFill="1" applyBorder="1" applyAlignment="1">
      <alignment vertical="center"/>
    </xf>
    <xf numFmtId="167" fontId="5" fillId="0" borderId="0" xfId="0" applyNumberFormat="1" applyFont="1" applyFill="1" applyBorder="1" applyAlignment="1">
      <alignment vertical="center" wrapText="1"/>
    </xf>
    <xf numFmtId="0" fontId="3" fillId="0" borderId="1" xfId="0" applyFont="1" applyFill="1" applyBorder="1" applyAlignment="1">
      <alignment horizontal="right" vertical="center"/>
    </xf>
    <xf numFmtId="167" fontId="3" fillId="0" borderId="1" xfId="1" applyNumberFormat="1" applyFont="1" applyFill="1" applyBorder="1" applyAlignment="1">
      <alignment horizontal="right" vertical="center"/>
    </xf>
    <xf numFmtId="167" fontId="5" fillId="0" borderId="1" xfId="1" applyNumberFormat="1" applyFont="1" applyFill="1" applyBorder="1" applyAlignment="1">
      <alignment horizontal="right" vertical="center"/>
    </xf>
    <xf numFmtId="164" fontId="3" fillId="0" borderId="1" xfId="1" applyFont="1" applyFill="1" applyBorder="1" applyAlignment="1">
      <alignment horizontal="right" vertical="center" wrapText="1"/>
    </xf>
    <xf numFmtId="167" fontId="5" fillId="0" borderId="1" xfId="0" applyNumberFormat="1" applyFont="1" applyFill="1" applyBorder="1" applyAlignment="1">
      <alignment vertical="center"/>
    </xf>
    <xf numFmtId="0" fontId="5" fillId="0" borderId="0" xfId="0" applyFont="1" applyFill="1" applyAlignment="1">
      <alignment horizontal="right" vertical="center"/>
    </xf>
    <xf numFmtId="164" fontId="5" fillId="0" borderId="0" xfId="0" applyNumberFormat="1" applyFont="1" applyFill="1" applyAlignment="1">
      <alignment vertical="center"/>
    </xf>
    <xf numFmtId="164" fontId="3" fillId="0" borderId="1" xfId="1" applyFont="1" applyFill="1" applyBorder="1" applyAlignment="1">
      <alignment horizontal="left" vertical="center" wrapText="1"/>
    </xf>
    <xf numFmtId="164" fontId="5" fillId="0" borderId="1" xfId="1" applyFont="1" applyFill="1" applyBorder="1" applyAlignment="1">
      <alignment horizontal="left" vertical="center" wrapText="1"/>
    </xf>
    <xf numFmtId="167" fontId="5" fillId="0" borderId="0" xfId="0" applyNumberFormat="1" applyFont="1" applyFill="1" applyAlignment="1">
      <alignment vertical="center"/>
    </xf>
    <xf numFmtId="49" fontId="6" fillId="0" borderId="1" xfId="0" applyNumberFormat="1" applyFont="1" applyFill="1" applyBorder="1" applyAlignment="1">
      <alignment vertical="center"/>
    </xf>
    <xf numFmtId="167" fontId="5" fillId="0" borderId="1" xfId="0" applyNumberFormat="1" applyFont="1" applyFill="1" applyBorder="1" applyAlignment="1">
      <alignment horizontal="right" vertical="center"/>
    </xf>
    <xf numFmtId="167" fontId="3" fillId="0" borderId="1" xfId="0" applyNumberFormat="1" applyFont="1" applyFill="1" applyBorder="1" applyAlignment="1">
      <alignment horizontal="right" vertical="center"/>
    </xf>
    <xf numFmtId="49" fontId="5" fillId="0" borderId="1" xfId="1" applyNumberFormat="1" applyFont="1" applyFill="1" applyBorder="1" applyAlignment="1">
      <alignment horizontal="right" vertical="center"/>
    </xf>
    <xf numFmtId="49" fontId="3" fillId="0" borderId="1" xfId="1"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167" fontId="5"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1" xfId="0" applyFont="1" applyFill="1" applyBorder="1" applyAlignment="1">
      <alignment horizontal="right" vertical="center" wrapText="1"/>
    </xf>
  </cellXfs>
  <cellStyles count="2">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J22" sqref="J22"/>
    </sheetView>
  </sheetViews>
  <sheetFormatPr defaultColWidth="8.77734375" defaultRowHeight="15.6" x14ac:dyDescent="0.3"/>
  <cols>
    <col min="1" max="1" width="4.88671875" style="4" customWidth="1"/>
    <col min="2" max="2" width="39.88671875" style="4" customWidth="1"/>
    <col min="3" max="3" width="18.5546875" style="4" customWidth="1"/>
    <col min="4" max="16384" width="8.77734375" style="4"/>
  </cols>
  <sheetData>
    <row r="1" spans="1:3" x14ac:dyDescent="0.3">
      <c r="A1" s="72" t="s">
        <v>138</v>
      </c>
      <c r="B1" s="72"/>
      <c r="C1" s="72"/>
    </row>
    <row r="2" spans="1:3" x14ac:dyDescent="0.3">
      <c r="A2" s="1"/>
      <c r="B2" s="2" t="s">
        <v>139</v>
      </c>
      <c r="C2" s="3" t="s">
        <v>105</v>
      </c>
    </row>
    <row r="3" spans="1:3" x14ac:dyDescent="0.3">
      <c r="A3" s="5">
        <v>1</v>
      </c>
      <c r="B3" s="6" t="s">
        <v>106</v>
      </c>
      <c r="C3" s="7">
        <f>'AREA AMBULE'!D163</f>
        <v>0</v>
      </c>
    </row>
    <row r="4" spans="1:3" x14ac:dyDescent="0.3">
      <c r="A4" s="8">
        <v>2</v>
      </c>
      <c r="B4" s="9" t="s">
        <v>93</v>
      </c>
      <c r="C4" s="10">
        <f>'AREA KAYSA'!C75</f>
        <v>0</v>
      </c>
    </row>
    <row r="5" spans="1:3" x14ac:dyDescent="0.3">
      <c r="A5" s="11">
        <v>3</v>
      </c>
      <c r="B5" s="6" t="s">
        <v>97</v>
      </c>
      <c r="C5" s="12">
        <f>BESHEDA!C76</f>
        <v>0</v>
      </c>
    </row>
    <row r="6" spans="1:3" x14ac:dyDescent="0.3">
      <c r="A6" s="8">
        <v>4</v>
      </c>
      <c r="B6" s="9" t="s">
        <v>99</v>
      </c>
      <c r="C6" s="10">
        <f>SEMBELE!D165</f>
        <v>0</v>
      </c>
    </row>
    <row r="7" spans="1:3" x14ac:dyDescent="0.3">
      <c r="A7" s="73" t="s">
        <v>107</v>
      </c>
      <c r="B7" s="74"/>
      <c r="C7" s="10">
        <f>C3+C4+C5+C6</f>
        <v>0</v>
      </c>
    </row>
  </sheetData>
  <mergeCells count="2">
    <mergeCell ref="A1:C1"/>
    <mergeCell ref="A7:B7"/>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topLeftCell="A146" workbookViewId="0">
      <selection activeCell="D133" sqref="D133"/>
    </sheetView>
  </sheetViews>
  <sheetFormatPr defaultColWidth="8.77734375" defaultRowHeight="15.6" x14ac:dyDescent="0.3"/>
  <cols>
    <col min="1" max="1" width="8.77734375" style="4"/>
    <col min="2" max="2" width="7.109375" style="4" customWidth="1"/>
    <col min="3" max="3" width="52.33203125" style="4" customWidth="1"/>
    <col min="4" max="4" width="15.33203125" style="4" customWidth="1"/>
    <col min="5" max="5" width="10.44140625" style="4" bestFit="1" customWidth="1"/>
    <col min="6" max="6" width="12.44140625" style="4" customWidth="1"/>
    <col min="7" max="7" width="17" style="4" customWidth="1"/>
    <col min="8" max="8" width="23.88671875" style="4" customWidth="1"/>
    <col min="9" max="16384" width="8.77734375" style="4"/>
  </cols>
  <sheetData>
    <row r="1" spans="1:8" ht="37.799999999999997" customHeight="1" x14ac:dyDescent="0.3">
      <c r="A1" s="21" t="s">
        <v>91</v>
      </c>
      <c r="B1" s="78" t="s">
        <v>110</v>
      </c>
      <c r="C1" s="78"/>
      <c r="D1" s="78"/>
      <c r="E1" s="78"/>
      <c r="F1" s="78"/>
      <c r="G1" s="78"/>
      <c r="H1" s="78"/>
    </row>
    <row r="2" spans="1:8" x14ac:dyDescent="0.3">
      <c r="A2" s="19"/>
      <c r="B2" s="13" t="s">
        <v>1</v>
      </c>
      <c r="C2" s="14" t="s">
        <v>2</v>
      </c>
      <c r="D2" s="13" t="s">
        <v>3</v>
      </c>
      <c r="E2" s="13" t="s">
        <v>4</v>
      </c>
      <c r="F2" s="13" t="s">
        <v>5</v>
      </c>
      <c r="G2" s="13" t="s">
        <v>6</v>
      </c>
      <c r="H2" s="13" t="s">
        <v>7</v>
      </c>
    </row>
    <row r="3" spans="1:8" x14ac:dyDescent="0.3">
      <c r="A3" s="19"/>
      <c r="B3" s="34"/>
      <c r="C3" s="22" t="s">
        <v>149</v>
      </c>
      <c r="D3" s="15"/>
      <c r="E3" s="15"/>
      <c r="F3" s="15"/>
      <c r="G3" s="15"/>
      <c r="H3" s="15"/>
    </row>
    <row r="4" spans="1:8" x14ac:dyDescent="0.3">
      <c r="A4" s="19"/>
      <c r="B4" s="35">
        <v>1</v>
      </c>
      <c r="C4" s="14" t="s">
        <v>8</v>
      </c>
      <c r="D4" s="15"/>
      <c r="E4" s="15"/>
      <c r="F4" s="15"/>
      <c r="G4" s="15"/>
      <c r="H4" s="15"/>
    </row>
    <row r="5" spans="1:8" ht="31.2" x14ac:dyDescent="0.3">
      <c r="A5" s="19"/>
      <c r="B5" s="36" t="s">
        <v>113</v>
      </c>
      <c r="C5" s="23" t="s">
        <v>9</v>
      </c>
      <c r="D5" s="15" t="s">
        <v>150</v>
      </c>
      <c r="E5" s="15"/>
      <c r="F5" s="34"/>
      <c r="G5" s="15">
        <f t="shared" ref="G5:G10" si="0">E5*F5</f>
        <v>0</v>
      </c>
      <c r="H5" s="15"/>
    </row>
    <row r="6" spans="1:8" ht="31.2" x14ac:dyDescent="0.3">
      <c r="A6" s="19"/>
      <c r="B6" s="36" t="s">
        <v>114</v>
      </c>
      <c r="C6" s="23" t="s">
        <v>11</v>
      </c>
      <c r="D6" s="15" t="s">
        <v>151</v>
      </c>
      <c r="E6" s="15"/>
      <c r="F6" s="34"/>
      <c r="G6" s="15">
        <f t="shared" si="0"/>
        <v>0</v>
      </c>
      <c r="H6" s="15"/>
    </row>
    <row r="7" spans="1:8" ht="31.2" x14ac:dyDescent="0.3">
      <c r="A7" s="19"/>
      <c r="B7" s="36" t="s">
        <v>115</v>
      </c>
      <c r="C7" s="23" t="s">
        <v>12</v>
      </c>
      <c r="D7" s="15" t="s">
        <v>151</v>
      </c>
      <c r="E7" s="19"/>
      <c r="F7" s="38"/>
      <c r="G7" s="15">
        <f t="shared" si="0"/>
        <v>0</v>
      </c>
      <c r="H7" s="15"/>
    </row>
    <row r="8" spans="1:8" ht="46.8" x14ac:dyDescent="0.3">
      <c r="A8" s="19"/>
      <c r="B8" s="36" t="s">
        <v>116</v>
      </c>
      <c r="C8" s="23" t="s">
        <v>13</v>
      </c>
      <c r="D8" s="15" t="s">
        <v>151</v>
      </c>
      <c r="E8" s="19"/>
      <c r="F8" s="19"/>
      <c r="G8" s="15">
        <f t="shared" si="0"/>
        <v>0</v>
      </c>
      <c r="H8" s="15"/>
    </row>
    <row r="9" spans="1:8" ht="46.8" x14ac:dyDescent="0.3">
      <c r="A9" s="19"/>
      <c r="B9" s="36" t="s">
        <v>117</v>
      </c>
      <c r="C9" s="23" t="s">
        <v>14</v>
      </c>
      <c r="D9" s="15" t="s">
        <v>151</v>
      </c>
      <c r="E9" s="19"/>
      <c r="F9" s="19"/>
      <c r="G9" s="15">
        <f t="shared" si="0"/>
        <v>0</v>
      </c>
      <c r="H9" s="15"/>
    </row>
    <row r="10" spans="1:8" ht="62.4" x14ac:dyDescent="0.3">
      <c r="A10" s="19"/>
      <c r="B10" s="36" t="s">
        <v>118</v>
      </c>
      <c r="C10" s="23" t="s">
        <v>15</v>
      </c>
      <c r="D10" s="15" t="s">
        <v>151</v>
      </c>
      <c r="E10" s="19"/>
      <c r="F10" s="39"/>
      <c r="G10" s="15">
        <f t="shared" si="0"/>
        <v>0</v>
      </c>
      <c r="H10" s="15"/>
    </row>
    <row r="11" spans="1:8" x14ac:dyDescent="0.3">
      <c r="A11" s="19"/>
      <c r="B11" s="34"/>
      <c r="C11" s="44" t="s">
        <v>152</v>
      </c>
      <c r="D11" s="15"/>
      <c r="E11" s="15"/>
      <c r="F11" s="15"/>
      <c r="G11" s="15">
        <f>G5+G6+G7+G8+G9+G10</f>
        <v>0</v>
      </c>
      <c r="H11" s="13"/>
    </row>
    <row r="12" spans="1:8" x14ac:dyDescent="0.3">
      <c r="A12" s="19"/>
      <c r="B12" s="35">
        <v>2</v>
      </c>
      <c r="C12" s="14" t="s">
        <v>153</v>
      </c>
      <c r="D12" s="15"/>
      <c r="E12" s="15"/>
      <c r="F12" s="15"/>
      <c r="G12" s="15"/>
      <c r="H12" s="15"/>
    </row>
    <row r="13" spans="1:8" ht="78" x14ac:dyDescent="0.3">
      <c r="A13" s="19"/>
      <c r="B13" s="36" t="s">
        <v>129</v>
      </c>
      <c r="C13" s="23" t="s">
        <v>140</v>
      </c>
      <c r="D13" s="15" t="s">
        <v>151</v>
      </c>
      <c r="E13" s="19"/>
      <c r="F13" s="39"/>
      <c r="G13" s="15">
        <f>E13*F13</f>
        <v>0</v>
      </c>
      <c r="H13" s="15"/>
    </row>
    <row r="14" spans="1:8" ht="31.2" x14ac:dyDescent="0.3">
      <c r="A14" s="19"/>
      <c r="B14" s="36" t="s">
        <v>130</v>
      </c>
      <c r="C14" s="23" t="s">
        <v>141</v>
      </c>
      <c r="D14" s="15" t="s">
        <v>151</v>
      </c>
      <c r="E14" s="19"/>
      <c r="F14" s="39"/>
      <c r="G14" s="15">
        <f>E14*F14</f>
        <v>0</v>
      </c>
      <c r="H14" s="15"/>
    </row>
    <row r="15" spans="1:8" x14ac:dyDescent="0.3">
      <c r="A15" s="19"/>
      <c r="B15" s="34"/>
      <c r="C15" s="44" t="s">
        <v>152</v>
      </c>
      <c r="D15" s="15"/>
      <c r="E15" s="15"/>
      <c r="F15" s="15"/>
      <c r="G15" s="15">
        <f>G13+G14</f>
        <v>0</v>
      </c>
      <c r="H15" s="13"/>
    </row>
    <row r="16" spans="1:8" s="18" customFormat="1" x14ac:dyDescent="0.3">
      <c r="A16" s="8"/>
      <c r="B16" s="35">
        <v>3</v>
      </c>
      <c r="C16" s="14" t="s">
        <v>19</v>
      </c>
      <c r="D16" s="13"/>
      <c r="E16" s="13"/>
      <c r="F16" s="13"/>
      <c r="G16" s="13"/>
      <c r="H16" s="13"/>
    </row>
    <row r="17" spans="1:8" ht="31.2" x14ac:dyDescent="0.3">
      <c r="A17" s="19"/>
      <c r="B17" s="37" t="s">
        <v>119</v>
      </c>
      <c r="C17" s="23" t="s">
        <v>20</v>
      </c>
      <c r="D17" s="15"/>
      <c r="E17" s="19"/>
      <c r="F17" s="39"/>
      <c r="G17" s="15">
        <f>E17*F17</f>
        <v>0</v>
      </c>
      <c r="H17" s="15"/>
    </row>
    <row r="18" spans="1:8" x14ac:dyDescent="0.3">
      <c r="A18" s="19"/>
      <c r="B18" s="37" t="s">
        <v>120</v>
      </c>
      <c r="C18" s="24" t="s">
        <v>142</v>
      </c>
      <c r="D18" s="15" t="s">
        <v>150</v>
      </c>
      <c r="E18" s="23"/>
      <c r="F18" s="23"/>
      <c r="G18" s="15">
        <f>E18*F18</f>
        <v>0</v>
      </c>
      <c r="H18" s="15"/>
    </row>
    <row r="19" spans="1:8" x14ac:dyDescent="0.3">
      <c r="A19" s="19"/>
      <c r="B19" s="34"/>
      <c r="C19" s="44" t="s">
        <v>152</v>
      </c>
      <c r="D19" s="15"/>
      <c r="E19" s="15"/>
      <c r="F19" s="15"/>
      <c r="G19" s="15">
        <f>G18</f>
        <v>0</v>
      </c>
      <c r="H19" s="13"/>
    </row>
    <row r="20" spans="1:8" x14ac:dyDescent="0.3">
      <c r="A20" s="19"/>
      <c r="B20" s="34"/>
      <c r="C20" s="14" t="s">
        <v>21</v>
      </c>
      <c r="D20" s="15" t="s">
        <v>3</v>
      </c>
      <c r="E20" s="15"/>
      <c r="F20" s="15"/>
      <c r="G20" s="15" t="s">
        <v>6</v>
      </c>
      <c r="H20" s="15" t="s">
        <v>7</v>
      </c>
    </row>
    <row r="21" spans="1:8" x14ac:dyDescent="0.3">
      <c r="A21" s="19"/>
      <c r="B21" s="34"/>
      <c r="C21" s="25" t="s">
        <v>121</v>
      </c>
      <c r="D21" s="15"/>
      <c r="E21" s="15"/>
      <c r="F21" s="15"/>
      <c r="G21" s="15"/>
      <c r="H21" s="13"/>
    </row>
    <row r="22" spans="1:8" s="18" customFormat="1" x14ac:dyDescent="0.3">
      <c r="A22" s="8"/>
      <c r="B22" s="35">
        <v>1</v>
      </c>
      <c r="C22" s="14" t="s">
        <v>154</v>
      </c>
      <c r="D22" s="13"/>
      <c r="E22" s="13"/>
      <c r="F22" s="13"/>
      <c r="G22" s="13"/>
      <c r="H22" s="13"/>
    </row>
    <row r="23" spans="1:8" ht="78" x14ac:dyDescent="0.3">
      <c r="A23" s="19"/>
      <c r="B23" s="36" t="s">
        <v>113</v>
      </c>
      <c r="C23" s="23" t="s">
        <v>22</v>
      </c>
      <c r="D23" s="15" t="s">
        <v>23</v>
      </c>
      <c r="E23" s="15"/>
      <c r="F23" s="15"/>
      <c r="G23" s="15">
        <f>E23*F23</f>
        <v>0</v>
      </c>
      <c r="H23" s="13"/>
    </row>
    <row r="24" spans="1:8" ht="78" x14ac:dyDescent="0.3">
      <c r="A24" s="19"/>
      <c r="B24" s="36" t="s">
        <v>114</v>
      </c>
      <c r="C24" s="23" t="s">
        <v>24</v>
      </c>
      <c r="D24" s="15" t="s">
        <v>150</v>
      </c>
      <c r="E24" s="15"/>
      <c r="F24" s="15"/>
      <c r="G24" s="15">
        <f>E24*F24</f>
        <v>0</v>
      </c>
      <c r="H24" s="13"/>
    </row>
    <row r="25" spans="1:8" x14ac:dyDescent="0.3">
      <c r="A25" s="19"/>
      <c r="B25" s="34"/>
      <c r="C25" s="44" t="s">
        <v>152</v>
      </c>
      <c r="D25" s="15"/>
      <c r="E25" s="15"/>
      <c r="F25" s="15"/>
      <c r="G25" s="15">
        <f>G23+G24</f>
        <v>0</v>
      </c>
      <c r="H25" s="13"/>
    </row>
    <row r="26" spans="1:8" s="18" customFormat="1" x14ac:dyDescent="0.3">
      <c r="A26" s="8"/>
      <c r="B26" s="35">
        <v>2</v>
      </c>
      <c r="C26" s="8" t="s">
        <v>122</v>
      </c>
      <c r="D26" s="13"/>
      <c r="E26" s="13"/>
      <c r="F26" s="13"/>
      <c r="G26" s="13"/>
      <c r="H26" s="13"/>
    </row>
    <row r="27" spans="1:8" ht="78" x14ac:dyDescent="0.3">
      <c r="A27" s="19"/>
      <c r="B27" s="36" t="s">
        <v>17</v>
      </c>
      <c r="C27" s="23" t="s">
        <v>25</v>
      </c>
      <c r="D27" s="15" t="s">
        <v>150</v>
      </c>
      <c r="E27" s="15"/>
      <c r="F27" s="15"/>
      <c r="G27" s="15">
        <f>E27*F27</f>
        <v>0</v>
      </c>
      <c r="H27" s="13"/>
    </row>
    <row r="28" spans="1:8" x14ac:dyDescent="0.3">
      <c r="A28" s="19"/>
      <c r="B28" s="38"/>
      <c r="C28" s="44" t="s">
        <v>152</v>
      </c>
      <c r="D28" s="15"/>
      <c r="E28" s="15"/>
      <c r="F28" s="15"/>
      <c r="G28" s="15">
        <f>G27</f>
        <v>0</v>
      </c>
      <c r="H28" s="13"/>
    </row>
    <row r="29" spans="1:8" s="18" customFormat="1" x14ac:dyDescent="0.3">
      <c r="A29" s="8"/>
      <c r="B29" s="35">
        <v>3</v>
      </c>
      <c r="C29" s="8" t="s">
        <v>123</v>
      </c>
      <c r="D29" s="13"/>
      <c r="E29" s="13"/>
      <c r="F29" s="13"/>
      <c r="G29" s="13"/>
      <c r="H29" s="13"/>
    </row>
    <row r="30" spans="1:8" ht="31.2" x14ac:dyDescent="0.3">
      <c r="A30" s="19"/>
      <c r="B30" s="37"/>
      <c r="C30" s="23" t="s">
        <v>26</v>
      </c>
      <c r="D30" s="15"/>
      <c r="E30" s="15"/>
      <c r="F30" s="15"/>
      <c r="G30" s="15"/>
      <c r="H30" s="13"/>
    </row>
    <row r="31" spans="1:8" x14ac:dyDescent="0.3">
      <c r="A31" s="19"/>
      <c r="B31" s="37" t="s">
        <v>119</v>
      </c>
      <c r="C31" s="19" t="s">
        <v>27</v>
      </c>
      <c r="D31" s="15" t="s">
        <v>28</v>
      </c>
      <c r="E31" s="15"/>
      <c r="F31" s="15"/>
      <c r="G31" s="15">
        <f>E31*F31</f>
        <v>0</v>
      </c>
      <c r="H31" s="13"/>
    </row>
    <row r="32" spans="1:8" x14ac:dyDescent="0.3">
      <c r="A32" s="19"/>
      <c r="B32" s="37" t="s">
        <v>120</v>
      </c>
      <c r="C32" s="19" t="s">
        <v>29</v>
      </c>
      <c r="D32" s="15" t="s">
        <v>28</v>
      </c>
      <c r="E32" s="15"/>
      <c r="F32" s="15"/>
      <c r="G32" s="15">
        <f>E32*F32</f>
        <v>0</v>
      </c>
      <c r="H32" s="13"/>
    </row>
    <row r="33" spans="1:11" x14ac:dyDescent="0.3">
      <c r="A33" s="19"/>
      <c r="B33" s="37" t="s">
        <v>125</v>
      </c>
      <c r="C33" s="19" t="s">
        <v>30</v>
      </c>
      <c r="D33" s="15" t="s">
        <v>28</v>
      </c>
      <c r="E33" s="15"/>
      <c r="F33" s="15"/>
      <c r="G33" s="15">
        <f>E33*F33</f>
        <v>0</v>
      </c>
      <c r="H33" s="13"/>
    </row>
    <row r="34" spans="1:11" x14ac:dyDescent="0.3">
      <c r="A34" s="19"/>
      <c r="B34" s="38"/>
      <c r="C34" s="44" t="s">
        <v>152</v>
      </c>
      <c r="D34" s="19"/>
      <c r="E34" s="19"/>
      <c r="F34" s="19"/>
      <c r="G34" s="40">
        <f>G31+G32+G33</f>
        <v>0</v>
      </c>
      <c r="H34" s="19"/>
    </row>
    <row r="35" spans="1:11" s="18" customFormat="1" x14ac:dyDescent="0.3">
      <c r="A35" s="8"/>
      <c r="B35" s="35">
        <v>4</v>
      </c>
      <c r="C35" s="8" t="s">
        <v>124</v>
      </c>
      <c r="D35" s="13"/>
      <c r="E35" s="13"/>
      <c r="F35" s="13"/>
      <c r="G35" s="13"/>
      <c r="H35" s="13"/>
    </row>
    <row r="36" spans="1:11" ht="93.6" x14ac:dyDescent="0.3">
      <c r="A36" s="19"/>
      <c r="B36" s="37"/>
      <c r="C36" s="23" t="s">
        <v>31</v>
      </c>
      <c r="D36" s="15"/>
      <c r="E36" s="15"/>
      <c r="F36" s="15"/>
      <c r="G36" s="15"/>
      <c r="H36" s="13"/>
    </row>
    <row r="37" spans="1:11" x14ac:dyDescent="0.3">
      <c r="A37" s="19"/>
      <c r="B37" s="37" t="s">
        <v>126</v>
      </c>
      <c r="C37" s="19" t="s">
        <v>32</v>
      </c>
      <c r="D37" s="15"/>
      <c r="E37" s="15"/>
      <c r="F37" s="15"/>
      <c r="G37" s="15"/>
      <c r="H37" s="13"/>
    </row>
    <row r="38" spans="1:11" x14ac:dyDescent="0.3">
      <c r="A38" s="19"/>
      <c r="B38" s="37" t="s">
        <v>127</v>
      </c>
      <c r="C38" s="19" t="s">
        <v>33</v>
      </c>
      <c r="D38" s="15" t="s">
        <v>23</v>
      </c>
      <c r="E38" s="15"/>
      <c r="F38" s="15"/>
      <c r="G38" s="15">
        <f>E38*F38</f>
        <v>0</v>
      </c>
      <c r="H38" s="13"/>
    </row>
    <row r="39" spans="1:11" x14ac:dyDescent="0.3">
      <c r="A39" s="19"/>
      <c r="B39" s="34"/>
      <c r="C39" s="44" t="s">
        <v>152</v>
      </c>
      <c r="D39" s="15"/>
      <c r="E39" s="15"/>
      <c r="F39" s="15"/>
      <c r="G39" s="15">
        <f>G38</f>
        <v>0</v>
      </c>
      <c r="H39" s="13"/>
    </row>
    <row r="40" spans="1:11" s="18" customFormat="1" x14ac:dyDescent="0.3">
      <c r="A40" s="8"/>
      <c r="B40" s="35">
        <v>5</v>
      </c>
      <c r="C40" s="24" t="s">
        <v>53</v>
      </c>
      <c r="D40" s="13"/>
      <c r="E40" s="13"/>
      <c r="F40" s="13"/>
      <c r="G40" s="13">
        <f>E40*F40</f>
        <v>0</v>
      </c>
      <c r="H40" s="13"/>
    </row>
    <row r="41" spans="1:11" ht="62.4" x14ac:dyDescent="0.3">
      <c r="A41" s="19"/>
      <c r="B41" s="34" t="s">
        <v>131</v>
      </c>
      <c r="C41" s="23" t="s">
        <v>34</v>
      </c>
      <c r="D41" s="15" t="s">
        <v>23</v>
      </c>
      <c r="E41" s="15"/>
      <c r="F41" s="15"/>
      <c r="G41" s="15">
        <f t="shared" ref="G41" si="1">E41*F41</f>
        <v>0</v>
      </c>
      <c r="H41" s="13"/>
    </row>
    <row r="42" spans="1:11" ht="18.600000000000001" x14ac:dyDescent="0.3">
      <c r="A42" s="19"/>
      <c r="B42" s="34"/>
      <c r="C42" s="44" t="s">
        <v>152</v>
      </c>
      <c r="D42" s="17"/>
      <c r="E42" s="15"/>
      <c r="F42" s="15"/>
      <c r="G42" s="15">
        <f>G41</f>
        <v>0</v>
      </c>
      <c r="H42" s="13"/>
    </row>
    <row r="43" spans="1:11" s="18" customFormat="1" ht="18" x14ac:dyDescent="0.3">
      <c r="A43" s="8"/>
      <c r="B43" s="35">
        <v>6</v>
      </c>
      <c r="C43" s="8" t="s">
        <v>155</v>
      </c>
      <c r="D43" s="43"/>
      <c r="E43" s="13"/>
      <c r="F43" s="13"/>
      <c r="G43" s="13"/>
      <c r="H43" s="13"/>
    </row>
    <row r="44" spans="1:11" ht="82.5" customHeight="1" x14ac:dyDescent="0.3">
      <c r="A44" s="19"/>
      <c r="B44" s="34" t="s">
        <v>133</v>
      </c>
      <c r="C44" s="23" t="s">
        <v>156</v>
      </c>
      <c r="D44" s="15" t="s">
        <v>161</v>
      </c>
      <c r="E44" s="15"/>
      <c r="F44" s="15"/>
      <c r="G44" s="15">
        <f>E44*F44</f>
        <v>0</v>
      </c>
      <c r="H44" s="13"/>
    </row>
    <row r="45" spans="1:11" ht="18.75" customHeight="1" x14ac:dyDescent="0.3">
      <c r="A45" s="19"/>
      <c r="B45" s="34"/>
      <c r="C45" s="44" t="s">
        <v>152</v>
      </c>
      <c r="D45" s="15"/>
      <c r="E45" s="19"/>
      <c r="F45" s="15"/>
      <c r="G45" s="15">
        <f>G44</f>
        <v>0</v>
      </c>
      <c r="H45" s="13"/>
    </row>
    <row r="46" spans="1:11" ht="21.75" customHeight="1" x14ac:dyDescent="0.3">
      <c r="A46" s="19"/>
      <c r="B46" s="34"/>
      <c r="C46" s="45" t="s">
        <v>157</v>
      </c>
      <c r="D46" s="15"/>
      <c r="E46" s="15"/>
      <c r="F46" s="15"/>
      <c r="G46" s="15">
        <f>G11+G15+G19+G25+G28+G34+G39+G42+G45</f>
        <v>0</v>
      </c>
      <c r="H46" s="15"/>
    </row>
    <row r="47" spans="1:11" x14ac:dyDescent="0.3">
      <c r="A47" s="19"/>
      <c r="B47" s="34"/>
      <c r="C47" s="44" t="s">
        <v>158</v>
      </c>
      <c r="D47" s="15"/>
      <c r="E47" s="15"/>
      <c r="F47" s="15"/>
      <c r="G47" s="15">
        <f>G46*0.15</f>
        <v>0</v>
      </c>
      <c r="H47" s="15"/>
      <c r="K47" s="4" t="s">
        <v>40</v>
      </c>
    </row>
    <row r="48" spans="1:11" x14ac:dyDescent="0.3">
      <c r="A48" s="19"/>
      <c r="B48" s="34"/>
      <c r="C48" s="44" t="s">
        <v>159</v>
      </c>
      <c r="D48" s="15"/>
      <c r="E48" s="15"/>
      <c r="F48" s="15"/>
      <c r="G48" s="15">
        <f>G46+G47</f>
        <v>0</v>
      </c>
      <c r="H48" s="13"/>
    </row>
    <row r="49" spans="2:8" s="46" customFormat="1" x14ac:dyDescent="0.3">
      <c r="B49" s="47"/>
      <c r="C49" s="48" t="s">
        <v>42</v>
      </c>
      <c r="D49" s="47"/>
      <c r="E49" s="47"/>
      <c r="F49" s="47"/>
      <c r="G49" s="47"/>
      <c r="H49" s="49"/>
    </row>
    <row r="50" spans="2:8" s="46" customFormat="1" x14ac:dyDescent="0.3">
      <c r="B50" s="50"/>
      <c r="C50" s="50"/>
      <c r="D50" s="50"/>
      <c r="E50" s="47"/>
      <c r="F50" s="47"/>
      <c r="G50" s="47"/>
      <c r="H50" s="49"/>
    </row>
    <row r="51" spans="2:8" s="46" customFormat="1" ht="15.75" customHeight="1" x14ac:dyDescent="0.3">
      <c r="B51" s="79"/>
      <c r="C51" s="76" t="s">
        <v>57</v>
      </c>
      <c r="D51" s="75"/>
      <c r="E51" s="79"/>
      <c r="F51" s="79"/>
      <c r="G51" s="79"/>
      <c r="H51" s="79"/>
    </row>
    <row r="52" spans="2:8" s="46" customFormat="1" x14ac:dyDescent="0.3">
      <c r="B52" s="79"/>
      <c r="C52" s="76"/>
      <c r="D52" s="75"/>
      <c r="E52" s="79"/>
      <c r="F52" s="79"/>
      <c r="G52" s="79"/>
      <c r="H52" s="79"/>
    </row>
    <row r="53" spans="2:8" s="46" customFormat="1" x14ac:dyDescent="0.3">
      <c r="B53" s="50"/>
      <c r="C53" s="23"/>
      <c r="D53" s="23"/>
      <c r="E53" s="47"/>
      <c r="F53" s="47"/>
      <c r="G53" s="47"/>
      <c r="H53" s="49"/>
    </row>
    <row r="54" spans="2:8" s="46" customFormat="1" x14ac:dyDescent="0.3">
      <c r="B54" s="79"/>
      <c r="C54" s="76" t="s">
        <v>112</v>
      </c>
      <c r="D54" s="75"/>
      <c r="E54" s="47"/>
      <c r="F54" s="47"/>
      <c r="G54" s="47"/>
      <c r="H54" s="49"/>
    </row>
    <row r="55" spans="2:8" s="46" customFormat="1" x14ac:dyDescent="0.3">
      <c r="B55" s="79"/>
      <c r="C55" s="76"/>
      <c r="D55" s="75"/>
      <c r="E55" s="47"/>
      <c r="F55" s="47"/>
      <c r="G55" s="47"/>
      <c r="H55" s="49"/>
    </row>
    <row r="56" spans="2:8" s="46" customFormat="1" ht="26.25" customHeight="1" x14ac:dyDescent="0.3">
      <c r="B56" s="79"/>
      <c r="C56" s="76"/>
      <c r="D56" s="76" t="s">
        <v>160</v>
      </c>
      <c r="E56" s="47"/>
      <c r="F56" s="47"/>
      <c r="G56" s="47"/>
      <c r="H56" s="49"/>
    </row>
    <row r="57" spans="2:8" s="46" customFormat="1" x14ac:dyDescent="0.3">
      <c r="B57" s="79"/>
      <c r="C57" s="76"/>
      <c r="D57" s="76"/>
      <c r="E57" s="47"/>
      <c r="F57" s="47"/>
      <c r="G57" s="47"/>
      <c r="H57" s="49"/>
    </row>
    <row r="58" spans="2:8" s="46" customFormat="1" x14ac:dyDescent="0.3">
      <c r="B58" s="50"/>
      <c r="C58" s="23" t="s">
        <v>44</v>
      </c>
      <c r="D58" s="26">
        <f>G11</f>
        <v>0</v>
      </c>
      <c r="E58" s="47"/>
      <c r="F58" s="47"/>
      <c r="G58" s="47"/>
      <c r="H58" s="49"/>
    </row>
    <row r="59" spans="2:8" s="46" customFormat="1" x14ac:dyDescent="0.3">
      <c r="B59" s="50"/>
      <c r="C59" s="23" t="s">
        <v>45</v>
      </c>
      <c r="D59" s="26">
        <f>G15</f>
        <v>0</v>
      </c>
      <c r="E59" s="47"/>
      <c r="F59" s="47"/>
      <c r="G59" s="47"/>
      <c r="H59" s="49"/>
    </row>
    <row r="60" spans="2:8" s="46" customFormat="1" x14ac:dyDescent="0.3">
      <c r="B60" s="50"/>
      <c r="C60" s="23" t="s">
        <v>46</v>
      </c>
      <c r="D60" s="26">
        <f>G19</f>
        <v>0</v>
      </c>
      <c r="E60" s="47"/>
      <c r="F60" s="47"/>
      <c r="G60" s="47"/>
      <c r="H60" s="49"/>
    </row>
    <row r="61" spans="2:8" s="46" customFormat="1" x14ac:dyDescent="0.3">
      <c r="B61" s="50"/>
      <c r="C61" s="24" t="s">
        <v>47</v>
      </c>
      <c r="D61" s="27">
        <f>D58+D59+D60</f>
        <v>0</v>
      </c>
      <c r="E61" s="47"/>
      <c r="F61" s="47"/>
      <c r="G61" s="47"/>
      <c r="H61" s="49"/>
    </row>
    <row r="62" spans="2:8" s="46" customFormat="1" x14ac:dyDescent="0.3">
      <c r="B62" s="50"/>
      <c r="C62" s="24" t="s">
        <v>48</v>
      </c>
      <c r="D62" s="23"/>
      <c r="E62" s="47"/>
      <c r="F62" s="47"/>
      <c r="G62" s="47"/>
      <c r="H62" s="49"/>
    </row>
    <row r="63" spans="2:8" s="46" customFormat="1" x14ac:dyDescent="0.3">
      <c r="B63" s="50"/>
      <c r="C63" s="23" t="s">
        <v>49</v>
      </c>
      <c r="D63" s="26">
        <f>G25</f>
        <v>0</v>
      </c>
      <c r="E63" s="47"/>
      <c r="F63" s="47"/>
      <c r="G63" s="47"/>
      <c r="H63" s="49"/>
    </row>
    <row r="64" spans="2:8" s="46" customFormat="1" x14ac:dyDescent="0.3">
      <c r="B64" s="50"/>
      <c r="C64" s="23" t="s">
        <v>50</v>
      </c>
      <c r="D64" s="26">
        <f>G28</f>
        <v>0</v>
      </c>
      <c r="E64" s="47"/>
      <c r="F64" s="47"/>
      <c r="G64" s="47"/>
      <c r="H64" s="49"/>
    </row>
    <row r="65" spans="1:8" s="46" customFormat="1" x14ac:dyDescent="0.3">
      <c r="B65" s="50"/>
      <c r="C65" s="23" t="s">
        <v>51</v>
      </c>
      <c r="D65" s="26">
        <f>G34</f>
        <v>0</v>
      </c>
      <c r="E65" s="47"/>
      <c r="F65" s="47"/>
      <c r="G65" s="47"/>
      <c r="H65" s="49"/>
    </row>
    <row r="66" spans="1:8" s="46" customFormat="1" x14ac:dyDescent="0.3">
      <c r="B66" s="50"/>
      <c r="C66" s="23" t="s">
        <v>52</v>
      </c>
      <c r="D66" s="26">
        <f>G39</f>
        <v>0</v>
      </c>
      <c r="E66" s="47"/>
      <c r="F66" s="47"/>
      <c r="G66" s="47"/>
      <c r="H66" s="49"/>
    </row>
    <row r="67" spans="1:8" s="46" customFormat="1" x14ac:dyDescent="0.3">
      <c r="B67" s="50"/>
      <c r="C67" s="23" t="s">
        <v>53</v>
      </c>
      <c r="D67" s="26">
        <f>G42</f>
        <v>0</v>
      </c>
      <c r="E67" s="47"/>
      <c r="F67" s="47"/>
      <c r="G67" s="47"/>
      <c r="H67" s="49"/>
    </row>
    <row r="68" spans="1:8" s="46" customFormat="1" x14ac:dyDescent="0.3">
      <c r="B68" s="50"/>
      <c r="C68" s="23" t="s">
        <v>54</v>
      </c>
      <c r="D68" s="26">
        <f>G45</f>
        <v>0</v>
      </c>
      <c r="E68" s="47"/>
      <c r="F68" s="47"/>
      <c r="G68" s="47"/>
      <c r="H68" s="49"/>
    </row>
    <row r="69" spans="1:8" s="46" customFormat="1" x14ac:dyDescent="0.3">
      <c r="B69" s="50"/>
      <c r="C69" s="28" t="s">
        <v>143</v>
      </c>
      <c r="D69" s="27">
        <f>D63+D64+D65+D66+D67+D68</f>
        <v>0</v>
      </c>
      <c r="E69" s="47"/>
      <c r="F69" s="47"/>
      <c r="G69" s="47"/>
      <c r="H69" s="49"/>
    </row>
    <row r="70" spans="1:8" s="46" customFormat="1" x14ac:dyDescent="0.3">
      <c r="B70" s="50"/>
      <c r="C70" s="28" t="s">
        <v>144</v>
      </c>
      <c r="D70" s="27">
        <f>D61+D69</f>
        <v>0</v>
      </c>
      <c r="E70" s="47"/>
      <c r="F70" s="47"/>
      <c r="G70" s="47"/>
      <c r="H70" s="49"/>
    </row>
    <row r="71" spans="1:8" s="46" customFormat="1" x14ac:dyDescent="0.3">
      <c r="B71" s="50"/>
      <c r="C71" s="29" t="s">
        <v>55</v>
      </c>
      <c r="D71" s="27">
        <f>0.15*D70</f>
        <v>0</v>
      </c>
      <c r="E71" s="47"/>
      <c r="F71" s="47"/>
      <c r="G71" s="47"/>
      <c r="H71" s="49"/>
    </row>
    <row r="72" spans="1:8" s="46" customFormat="1" x14ac:dyDescent="0.3">
      <c r="B72" s="50"/>
      <c r="C72" s="29" t="s">
        <v>56</v>
      </c>
      <c r="D72" s="27">
        <f>D70+D71</f>
        <v>0</v>
      </c>
      <c r="E72" s="47"/>
      <c r="F72" s="47"/>
      <c r="G72" s="47"/>
      <c r="H72" s="49"/>
    </row>
    <row r="73" spans="1:8" s="46" customFormat="1" x14ac:dyDescent="0.3">
      <c r="B73" s="50"/>
      <c r="C73" s="51"/>
      <c r="D73" s="52"/>
      <c r="E73" s="47"/>
      <c r="F73" s="47"/>
      <c r="G73" s="47"/>
      <c r="H73" s="49"/>
    </row>
    <row r="74" spans="1:8" ht="44.4" customHeight="1" x14ac:dyDescent="0.3">
      <c r="A74" s="30" t="s">
        <v>92</v>
      </c>
      <c r="B74" s="78" t="s">
        <v>88</v>
      </c>
      <c r="C74" s="78"/>
      <c r="D74" s="78"/>
      <c r="E74" s="78"/>
      <c r="F74" s="78"/>
      <c r="G74" s="78"/>
      <c r="H74" s="78"/>
    </row>
    <row r="75" spans="1:8" x14ac:dyDescent="0.3">
      <c r="A75" s="19"/>
      <c r="B75" s="15" t="s">
        <v>1</v>
      </c>
      <c r="C75" s="16" t="s">
        <v>2</v>
      </c>
      <c r="D75" s="15" t="s">
        <v>3</v>
      </c>
      <c r="E75" s="15" t="s">
        <v>4</v>
      </c>
      <c r="F75" s="15" t="s">
        <v>5</v>
      </c>
      <c r="G75" s="15" t="s">
        <v>6</v>
      </c>
      <c r="H75" s="15" t="s">
        <v>7</v>
      </c>
    </row>
    <row r="76" spans="1:8" x14ac:dyDescent="0.3">
      <c r="A76" s="19"/>
      <c r="B76" s="15"/>
      <c r="C76" s="22" t="s">
        <v>149</v>
      </c>
      <c r="D76" s="15"/>
      <c r="E76" s="15"/>
      <c r="F76" s="15"/>
      <c r="G76" s="15"/>
      <c r="H76" s="15"/>
    </row>
    <row r="77" spans="1:8" s="18" customFormat="1" x14ac:dyDescent="0.3">
      <c r="A77" s="8"/>
      <c r="B77" s="35">
        <v>1</v>
      </c>
      <c r="C77" s="14" t="s">
        <v>8</v>
      </c>
      <c r="D77" s="13"/>
      <c r="E77" s="13"/>
      <c r="F77" s="13"/>
      <c r="G77" s="13"/>
      <c r="H77" s="13"/>
    </row>
    <row r="78" spans="1:8" ht="31.2" x14ac:dyDescent="0.3">
      <c r="A78" s="19"/>
      <c r="B78" s="36" t="s">
        <v>113</v>
      </c>
      <c r="C78" s="23" t="s">
        <v>58</v>
      </c>
      <c r="D78" s="15" t="s">
        <v>150</v>
      </c>
      <c r="E78" s="15"/>
      <c r="F78" s="34"/>
      <c r="G78" s="15">
        <f t="shared" ref="G78:G84" si="2">E78*F78</f>
        <v>0</v>
      </c>
      <c r="H78" s="15"/>
    </row>
    <row r="79" spans="1:8" ht="31.2" x14ac:dyDescent="0.3">
      <c r="A79" s="19"/>
      <c r="B79" s="36" t="s">
        <v>114</v>
      </c>
      <c r="C79" s="23" t="s">
        <v>59</v>
      </c>
      <c r="D79" s="15" t="s">
        <v>151</v>
      </c>
      <c r="E79" s="15"/>
      <c r="F79" s="34"/>
      <c r="G79" s="15">
        <f t="shared" si="2"/>
        <v>0</v>
      </c>
      <c r="H79" s="15"/>
    </row>
    <row r="80" spans="1:8" ht="31.2" x14ac:dyDescent="0.3">
      <c r="A80" s="19"/>
      <c r="B80" s="36" t="s">
        <v>115</v>
      </c>
      <c r="C80" s="23" t="s">
        <v>60</v>
      </c>
      <c r="D80" s="15" t="s">
        <v>151</v>
      </c>
      <c r="E80" s="19"/>
      <c r="F80" s="38"/>
      <c r="G80" s="15">
        <f t="shared" si="2"/>
        <v>0</v>
      </c>
      <c r="H80" s="15"/>
    </row>
    <row r="81" spans="1:8" ht="46.8" x14ac:dyDescent="0.3">
      <c r="A81" s="19"/>
      <c r="B81" s="36" t="s">
        <v>116</v>
      </c>
      <c r="C81" s="23" t="s">
        <v>162</v>
      </c>
      <c r="D81" s="15" t="s">
        <v>151</v>
      </c>
      <c r="E81" s="19"/>
      <c r="F81" s="19"/>
      <c r="G81" s="15">
        <f t="shared" si="2"/>
        <v>0</v>
      </c>
      <c r="H81" s="15"/>
    </row>
    <row r="82" spans="1:8" ht="46.8" x14ac:dyDescent="0.3">
      <c r="A82" s="19"/>
      <c r="B82" s="36" t="s">
        <v>117</v>
      </c>
      <c r="C82" s="23" t="s">
        <v>62</v>
      </c>
      <c r="D82" s="15" t="s">
        <v>151</v>
      </c>
      <c r="E82" s="19"/>
      <c r="F82" s="19"/>
      <c r="G82" s="15">
        <f t="shared" si="2"/>
        <v>0</v>
      </c>
      <c r="H82" s="15"/>
    </row>
    <row r="83" spans="1:8" ht="31.2" x14ac:dyDescent="0.3">
      <c r="A83" s="19"/>
      <c r="B83" s="36" t="s">
        <v>118</v>
      </c>
      <c r="C83" s="23" t="s">
        <v>63</v>
      </c>
      <c r="D83" s="15" t="s">
        <v>151</v>
      </c>
      <c r="E83" s="19"/>
      <c r="F83" s="19"/>
      <c r="G83" s="15">
        <f t="shared" si="2"/>
        <v>0</v>
      </c>
      <c r="H83" s="15"/>
    </row>
    <row r="84" spans="1:8" ht="46.8" x14ac:dyDescent="0.3">
      <c r="A84" s="19"/>
      <c r="B84" s="36" t="s">
        <v>128</v>
      </c>
      <c r="C84" s="23" t="s">
        <v>64</v>
      </c>
      <c r="D84" s="15" t="s">
        <v>150</v>
      </c>
      <c r="E84" s="19"/>
      <c r="F84" s="39"/>
      <c r="G84" s="15">
        <f t="shared" si="2"/>
        <v>0</v>
      </c>
      <c r="H84" s="15"/>
    </row>
    <row r="85" spans="1:8" x14ac:dyDescent="0.3">
      <c r="A85" s="19"/>
      <c r="B85" s="34"/>
      <c r="C85" s="44" t="s">
        <v>152</v>
      </c>
      <c r="D85" s="15"/>
      <c r="E85" s="15"/>
      <c r="F85" s="15"/>
      <c r="G85" s="15">
        <f>G78+G79+G80+G81+G82+G83+G84</f>
        <v>0</v>
      </c>
      <c r="H85" s="13"/>
    </row>
    <row r="86" spans="1:8" s="18" customFormat="1" x14ac:dyDescent="0.3">
      <c r="A86" s="8"/>
      <c r="B86" s="35">
        <v>2</v>
      </c>
      <c r="C86" s="14" t="s">
        <v>153</v>
      </c>
      <c r="D86" s="15"/>
      <c r="E86" s="13"/>
      <c r="F86" s="13"/>
      <c r="G86" s="13"/>
      <c r="H86" s="13"/>
    </row>
    <row r="87" spans="1:8" ht="93.6" x14ac:dyDescent="0.3">
      <c r="A87" s="19"/>
      <c r="B87" s="36" t="s">
        <v>129</v>
      </c>
      <c r="C87" s="23" t="s">
        <v>163</v>
      </c>
      <c r="D87" s="15" t="s">
        <v>151</v>
      </c>
      <c r="E87" s="19"/>
      <c r="F87" s="39"/>
      <c r="G87" s="15">
        <f>E87*F87</f>
        <v>0</v>
      </c>
      <c r="H87" s="15"/>
    </row>
    <row r="88" spans="1:8" ht="46.8" x14ac:dyDescent="0.3">
      <c r="A88" s="19"/>
      <c r="B88" s="37" t="s">
        <v>130</v>
      </c>
      <c r="C88" s="23" t="s">
        <v>146</v>
      </c>
      <c r="D88" s="15" t="s">
        <v>151</v>
      </c>
      <c r="E88" s="19"/>
      <c r="F88" s="39"/>
      <c r="G88" s="15">
        <f>E88*F88</f>
        <v>0</v>
      </c>
      <c r="H88" s="15"/>
    </row>
    <row r="89" spans="1:8" x14ac:dyDescent="0.3">
      <c r="A89" s="19"/>
      <c r="B89" s="34"/>
      <c r="C89" s="44" t="s">
        <v>152</v>
      </c>
      <c r="D89" s="15"/>
      <c r="E89" s="15"/>
      <c r="F89" s="15"/>
      <c r="G89" s="15">
        <f>G87+G88</f>
        <v>0</v>
      </c>
      <c r="H89" s="13"/>
    </row>
    <row r="90" spans="1:8" s="18" customFormat="1" x14ac:dyDescent="0.3">
      <c r="A90" s="8"/>
      <c r="B90" s="35">
        <v>3</v>
      </c>
      <c r="C90" s="14" t="s">
        <v>19</v>
      </c>
      <c r="D90" s="15"/>
      <c r="E90" s="13"/>
      <c r="F90" s="13"/>
      <c r="G90" s="13"/>
      <c r="H90" s="13"/>
    </row>
    <row r="91" spans="1:8" ht="31.2" x14ac:dyDescent="0.3">
      <c r="A91" s="19"/>
      <c r="B91" s="37" t="s">
        <v>119</v>
      </c>
      <c r="C91" s="23" t="s">
        <v>20</v>
      </c>
      <c r="D91" s="15"/>
      <c r="E91" s="19"/>
      <c r="F91" s="39"/>
      <c r="G91" s="15">
        <f>E91*F91</f>
        <v>0</v>
      </c>
      <c r="H91" s="15"/>
    </row>
    <row r="92" spans="1:8" x14ac:dyDescent="0.3">
      <c r="A92" s="19"/>
      <c r="B92" s="37"/>
      <c r="C92" s="24" t="s">
        <v>147</v>
      </c>
      <c r="D92" s="15" t="s">
        <v>150</v>
      </c>
      <c r="E92" s="23"/>
      <c r="F92" s="23"/>
      <c r="G92" s="15">
        <f>E92*F92</f>
        <v>0</v>
      </c>
      <c r="H92" s="15"/>
    </row>
    <row r="93" spans="1:8" x14ac:dyDescent="0.3">
      <c r="A93" s="19"/>
      <c r="B93" s="34"/>
      <c r="C93" s="44" t="s">
        <v>152</v>
      </c>
      <c r="D93" s="15"/>
      <c r="E93" s="15"/>
      <c r="F93" s="15"/>
      <c r="G93" s="15">
        <f>G92</f>
        <v>0</v>
      </c>
      <c r="H93" s="13"/>
    </row>
    <row r="94" spans="1:8" x14ac:dyDescent="0.3">
      <c r="A94" s="19"/>
      <c r="B94" s="34"/>
      <c r="C94" s="25" t="s">
        <v>121</v>
      </c>
      <c r="D94" s="15"/>
      <c r="E94" s="15"/>
      <c r="F94" s="15"/>
      <c r="G94" s="15"/>
      <c r="H94" s="13"/>
    </row>
    <row r="95" spans="1:8" s="18" customFormat="1" x14ac:dyDescent="0.3">
      <c r="A95" s="8"/>
      <c r="B95" s="35">
        <v>1</v>
      </c>
      <c r="C95" s="14" t="s">
        <v>19</v>
      </c>
      <c r="D95" s="15"/>
      <c r="E95" s="13"/>
      <c r="F95" s="13"/>
      <c r="G95" s="13"/>
      <c r="H95" s="13"/>
    </row>
    <row r="96" spans="1:8" ht="93.6" x14ac:dyDescent="0.3">
      <c r="A96" s="19"/>
      <c r="B96" s="36" t="s">
        <v>113</v>
      </c>
      <c r="C96" s="31" t="s">
        <v>65</v>
      </c>
      <c r="D96" s="15"/>
      <c r="E96" s="15"/>
      <c r="F96" s="15"/>
      <c r="G96" s="15"/>
      <c r="H96" s="13"/>
    </row>
    <row r="97" spans="1:8" x14ac:dyDescent="0.3">
      <c r="A97" s="19"/>
      <c r="B97" s="36"/>
      <c r="C97" s="16" t="s">
        <v>66</v>
      </c>
      <c r="D97" s="15" t="s">
        <v>151</v>
      </c>
      <c r="E97" s="15"/>
      <c r="F97" s="15"/>
      <c r="G97" s="15">
        <f>E97*F97</f>
        <v>0</v>
      </c>
      <c r="H97" s="13"/>
    </row>
    <row r="98" spans="1:8" x14ac:dyDescent="0.3">
      <c r="A98" s="19"/>
      <c r="B98" s="36"/>
      <c r="C98" s="16" t="s">
        <v>67</v>
      </c>
      <c r="D98" s="15" t="s">
        <v>151</v>
      </c>
      <c r="E98" s="15"/>
      <c r="F98" s="15"/>
      <c r="G98" s="15">
        <f>E98*F98</f>
        <v>0</v>
      </c>
      <c r="H98" s="13"/>
    </row>
    <row r="99" spans="1:8" x14ac:dyDescent="0.3">
      <c r="A99" s="19"/>
      <c r="B99" s="36"/>
      <c r="C99" s="16" t="s">
        <v>68</v>
      </c>
      <c r="D99" s="15" t="s">
        <v>151</v>
      </c>
      <c r="E99" s="15"/>
      <c r="F99" s="15"/>
      <c r="G99" s="15">
        <f>E99*F99</f>
        <v>0</v>
      </c>
      <c r="H99" s="13"/>
    </row>
    <row r="100" spans="1:8" x14ac:dyDescent="0.3">
      <c r="A100" s="19"/>
      <c r="B100" s="36"/>
      <c r="C100" s="16" t="s">
        <v>69</v>
      </c>
      <c r="D100" s="15" t="s">
        <v>151</v>
      </c>
      <c r="E100" s="15"/>
      <c r="F100" s="15"/>
      <c r="G100" s="15">
        <f>E100*F100</f>
        <v>0</v>
      </c>
      <c r="H100" s="13"/>
    </row>
    <row r="101" spans="1:8" ht="31.2" x14ac:dyDescent="0.3">
      <c r="A101" s="19"/>
      <c r="B101" s="36" t="s">
        <v>114</v>
      </c>
      <c r="C101" s="23" t="s">
        <v>70</v>
      </c>
      <c r="D101" s="15"/>
      <c r="E101" s="15"/>
      <c r="F101" s="15"/>
      <c r="G101" s="15"/>
      <c r="H101" s="13"/>
    </row>
    <row r="102" spans="1:8" x14ac:dyDescent="0.3">
      <c r="A102" s="19"/>
      <c r="B102" s="36"/>
      <c r="C102" s="16" t="s">
        <v>71</v>
      </c>
      <c r="D102" s="15" t="s">
        <v>150</v>
      </c>
      <c r="E102" s="15"/>
      <c r="F102" s="15"/>
      <c r="G102" s="15">
        <f>E102*F102</f>
        <v>0</v>
      </c>
      <c r="H102" s="13"/>
    </row>
    <row r="103" spans="1:8" x14ac:dyDescent="0.3">
      <c r="A103" s="19"/>
      <c r="B103" s="34"/>
      <c r="C103" s="16" t="s">
        <v>67</v>
      </c>
      <c r="D103" s="15" t="s">
        <v>150</v>
      </c>
      <c r="E103" s="15"/>
      <c r="F103" s="15"/>
      <c r="G103" s="15">
        <f>E103*F103</f>
        <v>0</v>
      </c>
      <c r="H103" s="13"/>
    </row>
    <row r="104" spans="1:8" x14ac:dyDescent="0.3">
      <c r="A104" s="19"/>
      <c r="B104" s="34"/>
      <c r="C104" s="16" t="s">
        <v>68</v>
      </c>
      <c r="D104" s="15" t="s">
        <v>150</v>
      </c>
      <c r="E104" s="15"/>
      <c r="F104" s="15"/>
      <c r="G104" s="15">
        <f>E104*F104</f>
        <v>0</v>
      </c>
      <c r="H104" s="13"/>
    </row>
    <row r="105" spans="1:8" x14ac:dyDescent="0.3">
      <c r="A105" s="19"/>
      <c r="B105" s="34"/>
      <c r="C105" s="16" t="s">
        <v>69</v>
      </c>
      <c r="D105" s="15" t="s">
        <v>150</v>
      </c>
      <c r="E105" s="15"/>
      <c r="F105" s="15"/>
      <c r="G105" s="15">
        <f>E105*F105</f>
        <v>0</v>
      </c>
      <c r="H105" s="13"/>
    </row>
    <row r="106" spans="1:8" ht="46.8" x14ac:dyDescent="0.3">
      <c r="A106" s="19"/>
      <c r="B106" s="36" t="s">
        <v>115</v>
      </c>
      <c r="C106" s="23" t="s">
        <v>72</v>
      </c>
      <c r="D106" s="15"/>
      <c r="E106" s="15"/>
      <c r="F106" s="15"/>
      <c r="G106" s="15"/>
      <c r="H106" s="13"/>
    </row>
    <row r="107" spans="1:8" x14ac:dyDescent="0.3">
      <c r="A107" s="19"/>
      <c r="B107" s="34"/>
      <c r="C107" s="16" t="s">
        <v>73</v>
      </c>
      <c r="D107" s="15" t="s">
        <v>87</v>
      </c>
      <c r="E107" s="15"/>
      <c r="F107" s="15"/>
      <c r="G107" s="15">
        <f>E107*F107</f>
        <v>0</v>
      </c>
      <c r="H107" s="13"/>
    </row>
    <row r="108" spans="1:8" x14ac:dyDescent="0.3">
      <c r="A108" s="19"/>
      <c r="B108" s="34"/>
      <c r="C108" s="16" t="s">
        <v>74</v>
      </c>
      <c r="D108" s="15" t="s">
        <v>87</v>
      </c>
      <c r="E108" s="15"/>
      <c r="F108" s="15"/>
      <c r="G108" s="15">
        <f>E108*F108</f>
        <v>0</v>
      </c>
      <c r="H108" s="13"/>
    </row>
    <row r="109" spans="1:8" x14ac:dyDescent="0.3">
      <c r="A109" s="19"/>
      <c r="B109" s="34"/>
      <c r="C109" s="16" t="s">
        <v>75</v>
      </c>
      <c r="D109" s="15" t="s">
        <v>87</v>
      </c>
      <c r="E109" s="15"/>
      <c r="F109" s="15"/>
      <c r="G109" s="15">
        <f>E109*F109</f>
        <v>0</v>
      </c>
      <c r="H109" s="13"/>
    </row>
    <row r="110" spans="1:8" x14ac:dyDescent="0.3">
      <c r="A110" s="19"/>
      <c r="B110" s="34"/>
      <c r="C110" s="16" t="s">
        <v>76</v>
      </c>
      <c r="D110" s="15" t="s">
        <v>87</v>
      </c>
      <c r="E110" s="15"/>
      <c r="F110" s="15"/>
      <c r="G110" s="15">
        <f>E110*F110</f>
        <v>0</v>
      </c>
      <c r="H110" s="13"/>
    </row>
    <row r="111" spans="1:8" x14ac:dyDescent="0.3">
      <c r="A111" s="19"/>
      <c r="B111" s="36" t="s">
        <v>116</v>
      </c>
      <c r="C111" s="23" t="s">
        <v>77</v>
      </c>
      <c r="D111" s="15"/>
      <c r="E111" s="15"/>
      <c r="F111" s="15"/>
      <c r="G111" s="15"/>
      <c r="H111" s="13"/>
    </row>
    <row r="112" spans="1:8" x14ac:dyDescent="0.3">
      <c r="A112" s="19"/>
      <c r="B112" s="34"/>
      <c r="C112" s="16" t="s">
        <v>78</v>
      </c>
      <c r="D112" s="15" t="s">
        <v>150</v>
      </c>
      <c r="E112" s="15"/>
      <c r="F112" s="15"/>
      <c r="G112" s="15">
        <f>E112*F112</f>
        <v>0</v>
      </c>
      <c r="H112" s="13"/>
    </row>
    <row r="113" spans="1:8" x14ac:dyDescent="0.3">
      <c r="A113" s="19"/>
      <c r="B113" s="34"/>
      <c r="C113" s="16" t="s">
        <v>79</v>
      </c>
      <c r="D113" s="15" t="s">
        <v>150</v>
      </c>
      <c r="E113" s="15"/>
      <c r="F113" s="15"/>
      <c r="G113" s="15">
        <f>E113*F113</f>
        <v>0</v>
      </c>
      <c r="H113" s="13"/>
    </row>
    <row r="114" spans="1:8" x14ac:dyDescent="0.3">
      <c r="A114" s="19"/>
      <c r="B114" s="34"/>
      <c r="C114" s="44" t="s">
        <v>152</v>
      </c>
      <c r="D114" s="15"/>
      <c r="E114" s="15"/>
      <c r="F114" s="15"/>
      <c r="G114" s="15">
        <f>G97+G98+G99+G100+G102+G103+G104+G105+G107+G108+G109+G110+G112+G113</f>
        <v>0</v>
      </c>
      <c r="H114" s="13"/>
    </row>
    <row r="115" spans="1:8" s="18" customFormat="1" x14ac:dyDescent="0.3">
      <c r="A115" s="8"/>
      <c r="B115" s="55">
        <v>2</v>
      </c>
      <c r="C115" s="8" t="s">
        <v>122</v>
      </c>
      <c r="D115" s="15"/>
      <c r="E115" s="13"/>
      <c r="F115" s="13"/>
      <c r="G115" s="13"/>
      <c r="H115" s="13"/>
    </row>
    <row r="116" spans="1:8" ht="78" x14ac:dyDescent="0.3">
      <c r="A116" s="19"/>
      <c r="B116" s="38" t="s">
        <v>129</v>
      </c>
      <c r="C116" s="23" t="s">
        <v>80</v>
      </c>
      <c r="D116" s="15" t="s">
        <v>150</v>
      </c>
      <c r="E116" s="15"/>
      <c r="F116" s="15"/>
      <c r="G116" s="15">
        <f>E116*F116</f>
        <v>0</v>
      </c>
      <c r="H116" s="13"/>
    </row>
    <row r="117" spans="1:8" ht="78" x14ac:dyDescent="0.3">
      <c r="A117" s="19"/>
      <c r="B117" s="38" t="s">
        <v>130</v>
      </c>
      <c r="C117" s="23" t="s">
        <v>81</v>
      </c>
      <c r="D117" s="15" t="s">
        <v>161</v>
      </c>
      <c r="E117" s="15"/>
      <c r="F117" s="15"/>
      <c r="G117" s="15">
        <f>E117*F117</f>
        <v>0</v>
      </c>
      <c r="H117" s="13"/>
    </row>
    <row r="118" spans="1:8" x14ac:dyDescent="0.3">
      <c r="A118" s="19"/>
      <c r="B118" s="38"/>
      <c r="C118" s="44" t="s">
        <v>152</v>
      </c>
      <c r="D118" s="15"/>
      <c r="E118" s="15"/>
      <c r="F118" s="15"/>
      <c r="G118" s="15">
        <f>G116+G117</f>
        <v>0</v>
      </c>
      <c r="H118" s="13"/>
    </row>
    <row r="119" spans="1:8" s="18" customFormat="1" x14ac:dyDescent="0.3">
      <c r="A119" s="8"/>
      <c r="B119" s="55">
        <v>3</v>
      </c>
      <c r="C119" s="8" t="s">
        <v>123</v>
      </c>
      <c r="D119" s="15"/>
      <c r="E119" s="13"/>
      <c r="F119" s="13"/>
      <c r="G119" s="13"/>
      <c r="H119" s="13"/>
    </row>
    <row r="120" spans="1:8" ht="31.2" x14ac:dyDescent="0.3">
      <c r="A120" s="19"/>
      <c r="B120" s="38"/>
      <c r="C120" s="23" t="s">
        <v>26</v>
      </c>
      <c r="D120" s="15"/>
      <c r="E120" s="15"/>
      <c r="F120" s="15"/>
      <c r="G120" s="15"/>
      <c r="H120" s="13"/>
    </row>
    <row r="121" spans="1:8" ht="31.2" x14ac:dyDescent="0.3">
      <c r="A121" s="19"/>
      <c r="B121" s="38" t="s">
        <v>119</v>
      </c>
      <c r="C121" s="23" t="s">
        <v>29</v>
      </c>
      <c r="D121" s="15" t="s">
        <v>161</v>
      </c>
      <c r="E121" s="15"/>
      <c r="F121" s="15"/>
      <c r="G121" s="15">
        <f>E121*F121</f>
        <v>0</v>
      </c>
      <c r="H121" s="13"/>
    </row>
    <row r="122" spans="1:8" x14ac:dyDescent="0.3">
      <c r="A122" s="19"/>
      <c r="B122" s="38" t="s">
        <v>120</v>
      </c>
      <c r="C122" s="23" t="s">
        <v>30</v>
      </c>
      <c r="D122" s="15" t="s">
        <v>161</v>
      </c>
      <c r="E122" s="15"/>
      <c r="F122" s="15"/>
      <c r="G122" s="15">
        <f>E122*F122</f>
        <v>0</v>
      </c>
      <c r="H122" s="13"/>
    </row>
    <row r="123" spans="1:8" x14ac:dyDescent="0.3">
      <c r="A123" s="19"/>
      <c r="B123" s="38"/>
      <c r="C123" s="44" t="s">
        <v>152</v>
      </c>
      <c r="D123" s="15"/>
      <c r="E123" s="19"/>
      <c r="F123" s="19"/>
      <c r="G123" s="40">
        <f>G121+G122</f>
        <v>0</v>
      </c>
      <c r="H123" s="19"/>
    </row>
    <row r="124" spans="1:8" s="18" customFormat="1" x14ac:dyDescent="0.3">
      <c r="A124" s="8"/>
      <c r="B124" s="55">
        <v>4</v>
      </c>
      <c r="C124" s="8" t="s">
        <v>124</v>
      </c>
      <c r="D124" s="15"/>
      <c r="E124" s="13"/>
      <c r="F124" s="13"/>
      <c r="G124" s="13"/>
      <c r="H124" s="13"/>
    </row>
    <row r="125" spans="1:8" ht="127.5" customHeight="1" x14ac:dyDescent="0.3">
      <c r="A125" s="19"/>
      <c r="B125" s="38"/>
      <c r="C125" s="23" t="s">
        <v>82</v>
      </c>
      <c r="D125" s="15"/>
      <c r="E125" s="15"/>
      <c r="F125" s="15"/>
      <c r="G125" s="15"/>
      <c r="H125" s="13"/>
    </row>
    <row r="126" spans="1:8" ht="107.25" customHeight="1" x14ac:dyDescent="0.3">
      <c r="A126" s="19"/>
      <c r="B126" s="38" t="s">
        <v>126</v>
      </c>
      <c r="C126" s="23" t="s">
        <v>108</v>
      </c>
      <c r="D126" s="15" t="s">
        <v>23</v>
      </c>
      <c r="E126" s="15"/>
      <c r="F126" s="15"/>
      <c r="G126" s="15">
        <f>E126*F126</f>
        <v>0</v>
      </c>
      <c r="H126" s="13"/>
    </row>
    <row r="127" spans="1:8" x14ac:dyDescent="0.3">
      <c r="A127" s="19"/>
      <c r="B127" s="38"/>
      <c r="C127" s="19" t="s">
        <v>32</v>
      </c>
      <c r="D127" s="15"/>
      <c r="E127" s="15"/>
      <c r="F127" s="15"/>
      <c r="G127" s="15"/>
      <c r="H127" s="13"/>
    </row>
    <row r="128" spans="1:8" x14ac:dyDescent="0.3">
      <c r="A128" s="19"/>
      <c r="B128" s="38"/>
      <c r="C128" s="19" t="s">
        <v>83</v>
      </c>
      <c r="D128" s="15" t="s">
        <v>23</v>
      </c>
      <c r="E128" s="15"/>
      <c r="F128" s="15"/>
      <c r="G128" s="15">
        <f>E128*F128</f>
        <v>0</v>
      </c>
      <c r="H128" s="13"/>
    </row>
    <row r="129" spans="1:8" x14ac:dyDescent="0.3">
      <c r="A129" s="19"/>
      <c r="B129" s="34"/>
      <c r="C129" s="44" t="s">
        <v>152</v>
      </c>
      <c r="D129" s="15"/>
      <c r="E129" s="15"/>
      <c r="F129" s="15"/>
      <c r="G129" s="15">
        <f>G126+G128</f>
        <v>0</v>
      </c>
      <c r="H129" s="13"/>
    </row>
    <row r="130" spans="1:8" s="18" customFormat="1" x14ac:dyDescent="0.3">
      <c r="A130" s="8"/>
      <c r="B130" s="56">
        <v>5</v>
      </c>
      <c r="C130" s="8" t="s">
        <v>89</v>
      </c>
      <c r="D130" s="15"/>
      <c r="E130" s="13"/>
      <c r="F130" s="13"/>
      <c r="G130" s="13"/>
      <c r="H130" s="13"/>
    </row>
    <row r="131" spans="1:8" ht="93.6" x14ac:dyDescent="0.3">
      <c r="A131" s="19"/>
      <c r="B131" s="57" t="s">
        <v>131</v>
      </c>
      <c r="C131" s="23" t="s">
        <v>84</v>
      </c>
      <c r="D131" s="15" t="s">
        <v>150</v>
      </c>
      <c r="E131" s="15"/>
      <c r="F131" s="15"/>
      <c r="G131" s="15">
        <f>E131*F131</f>
        <v>0</v>
      </c>
      <c r="H131" s="13"/>
    </row>
    <row r="132" spans="1:8" ht="46.8" x14ac:dyDescent="0.3">
      <c r="A132" s="19"/>
      <c r="B132" s="57" t="s">
        <v>132</v>
      </c>
      <c r="C132" s="23" t="s">
        <v>85</v>
      </c>
      <c r="D132" s="15" t="s">
        <v>150</v>
      </c>
      <c r="E132" s="15"/>
      <c r="F132" s="15"/>
      <c r="G132" s="15">
        <f>E132*F132</f>
        <v>0</v>
      </c>
      <c r="H132" s="13"/>
    </row>
    <row r="133" spans="1:8" x14ac:dyDescent="0.3">
      <c r="A133" s="19"/>
      <c r="B133" s="57"/>
      <c r="C133" s="44" t="s">
        <v>152</v>
      </c>
      <c r="D133" s="15"/>
      <c r="E133" s="15"/>
      <c r="F133" s="15"/>
      <c r="G133" s="15">
        <f>G131+G132</f>
        <v>0</v>
      </c>
      <c r="H133" s="13"/>
    </row>
    <row r="134" spans="1:8" s="18" customFormat="1" x14ac:dyDescent="0.3">
      <c r="A134" s="8"/>
      <c r="B134" s="56">
        <v>6</v>
      </c>
      <c r="C134" s="24" t="s">
        <v>90</v>
      </c>
      <c r="D134" s="15"/>
      <c r="E134" s="13"/>
      <c r="F134" s="13"/>
      <c r="G134" s="13"/>
      <c r="H134" s="13"/>
    </row>
    <row r="135" spans="1:8" ht="93.6" x14ac:dyDescent="0.3">
      <c r="A135" s="19"/>
      <c r="B135" s="57" t="s">
        <v>133</v>
      </c>
      <c r="C135" s="23" t="s">
        <v>86</v>
      </c>
      <c r="D135" s="15" t="s">
        <v>10</v>
      </c>
      <c r="E135" s="15"/>
      <c r="F135" s="15"/>
      <c r="G135" s="15">
        <f>E135*F135</f>
        <v>0</v>
      </c>
      <c r="H135" s="13"/>
    </row>
    <row r="136" spans="1:8" x14ac:dyDescent="0.3">
      <c r="A136" s="19"/>
      <c r="B136" s="57"/>
      <c r="C136" s="44" t="s">
        <v>152</v>
      </c>
      <c r="D136" s="15"/>
      <c r="E136" s="15"/>
      <c r="F136" s="15"/>
      <c r="G136" s="41">
        <f>G135</f>
        <v>0</v>
      </c>
      <c r="H136" s="13"/>
    </row>
    <row r="137" spans="1:8" x14ac:dyDescent="0.3">
      <c r="A137" s="19"/>
      <c r="B137" s="57"/>
      <c r="C137" s="45" t="s">
        <v>157</v>
      </c>
      <c r="D137" s="15"/>
      <c r="E137" s="15"/>
      <c r="F137" s="15"/>
      <c r="G137" s="15">
        <f>G85+G89+G93+G114+G118+G123+G129+G133+G136</f>
        <v>0</v>
      </c>
      <c r="H137" s="15"/>
    </row>
    <row r="138" spans="1:8" x14ac:dyDescent="0.3">
      <c r="A138" s="19"/>
      <c r="B138" s="57"/>
      <c r="C138" s="44" t="s">
        <v>158</v>
      </c>
      <c r="D138" s="15"/>
      <c r="E138" s="15"/>
      <c r="F138" s="15"/>
      <c r="G138" s="15">
        <f>G137*0.15</f>
        <v>0</v>
      </c>
      <c r="H138" s="15"/>
    </row>
    <row r="139" spans="1:8" x14ac:dyDescent="0.3">
      <c r="A139" s="19"/>
      <c r="B139" s="57"/>
      <c r="C139" s="44" t="s">
        <v>159</v>
      </c>
      <c r="D139" s="15"/>
      <c r="E139" s="15"/>
      <c r="F139" s="15"/>
      <c r="G139" s="15">
        <f>G137+G138</f>
        <v>0</v>
      </c>
      <c r="H139" s="13"/>
    </row>
    <row r="140" spans="1:8" s="46" customFormat="1" x14ac:dyDescent="0.3">
      <c r="B140" s="53"/>
      <c r="C140" s="48" t="s">
        <v>42</v>
      </c>
      <c r="D140" s="47"/>
      <c r="E140" s="47"/>
      <c r="F140" s="47"/>
      <c r="G140" s="47"/>
      <c r="H140" s="49"/>
    </row>
    <row r="141" spans="1:8" s="46" customFormat="1" x14ac:dyDescent="0.3">
      <c r="B141" s="54"/>
      <c r="C141" s="50"/>
      <c r="D141" s="50"/>
      <c r="E141" s="47"/>
      <c r="F141" s="47"/>
      <c r="G141" s="47"/>
      <c r="H141" s="49"/>
    </row>
    <row r="142" spans="1:8" x14ac:dyDescent="0.3">
      <c r="A142" s="46"/>
      <c r="B142" s="77"/>
      <c r="C142" s="76" t="s">
        <v>173</v>
      </c>
      <c r="D142" s="75"/>
      <c r="E142" s="47"/>
      <c r="F142" s="47"/>
      <c r="G142" s="47"/>
      <c r="H142" s="49"/>
    </row>
    <row r="143" spans="1:8" x14ac:dyDescent="0.3">
      <c r="A143" s="46"/>
      <c r="B143" s="77"/>
      <c r="C143" s="76"/>
      <c r="D143" s="75"/>
      <c r="E143" s="47"/>
      <c r="F143" s="47"/>
      <c r="G143" s="47"/>
      <c r="H143" s="49"/>
    </row>
    <row r="144" spans="1:8" x14ac:dyDescent="0.3">
      <c r="A144" s="46"/>
      <c r="B144" s="75"/>
      <c r="C144" s="76" t="s">
        <v>112</v>
      </c>
      <c r="D144" s="75"/>
      <c r="E144" s="47"/>
      <c r="F144" s="47"/>
      <c r="G144" s="47"/>
      <c r="H144" s="49"/>
    </row>
    <row r="145" spans="1:8" x14ac:dyDescent="0.3">
      <c r="A145" s="46"/>
      <c r="B145" s="75"/>
      <c r="C145" s="76"/>
      <c r="D145" s="75"/>
      <c r="E145" s="47"/>
      <c r="F145" s="47"/>
      <c r="G145" s="47"/>
      <c r="H145" s="49"/>
    </row>
    <row r="146" spans="1:8" ht="26.25" customHeight="1" x14ac:dyDescent="0.3">
      <c r="A146" s="46"/>
      <c r="B146" s="75"/>
      <c r="C146" s="76"/>
      <c r="D146" s="76" t="s">
        <v>160</v>
      </c>
      <c r="E146" s="47"/>
      <c r="F146" s="47"/>
      <c r="G146" s="47"/>
      <c r="H146" s="49"/>
    </row>
    <row r="147" spans="1:8" x14ac:dyDescent="0.3">
      <c r="A147" s="46"/>
      <c r="B147" s="75"/>
      <c r="C147" s="76"/>
      <c r="D147" s="76"/>
      <c r="E147" s="47"/>
      <c r="F147" s="47"/>
      <c r="G147" s="47"/>
      <c r="H147" s="49"/>
    </row>
    <row r="148" spans="1:8" x14ac:dyDescent="0.3">
      <c r="A148" s="46"/>
      <c r="B148" s="23"/>
      <c r="C148" s="23" t="s">
        <v>44</v>
      </c>
      <c r="D148" s="26">
        <f>G85</f>
        <v>0</v>
      </c>
      <c r="E148" s="47"/>
      <c r="F148" s="47"/>
      <c r="G148" s="47"/>
      <c r="H148" s="49"/>
    </row>
    <row r="149" spans="1:8" x14ac:dyDescent="0.3">
      <c r="A149" s="46"/>
      <c r="B149" s="23"/>
      <c r="C149" s="23" t="s">
        <v>45</v>
      </c>
      <c r="D149" s="26">
        <f>G89</f>
        <v>0</v>
      </c>
      <c r="E149" s="47"/>
      <c r="F149" s="47"/>
      <c r="G149" s="47"/>
      <c r="H149" s="49"/>
    </row>
    <row r="150" spans="1:8" x14ac:dyDescent="0.3">
      <c r="A150" s="46"/>
      <c r="B150" s="23"/>
      <c r="C150" s="23" t="s">
        <v>46</v>
      </c>
      <c r="D150" s="26">
        <f>G93</f>
        <v>0</v>
      </c>
      <c r="E150" s="47"/>
      <c r="F150" s="47"/>
      <c r="G150" s="47"/>
      <c r="H150" s="49"/>
    </row>
    <row r="151" spans="1:8" x14ac:dyDescent="0.3">
      <c r="A151" s="46"/>
      <c r="B151" s="23"/>
      <c r="C151" s="29" t="s">
        <v>47</v>
      </c>
      <c r="D151" s="27">
        <f>D148+D149+D150</f>
        <v>0</v>
      </c>
      <c r="E151" s="47"/>
      <c r="F151" s="47"/>
      <c r="G151" s="47"/>
      <c r="H151" s="49"/>
    </row>
    <row r="152" spans="1:8" x14ac:dyDescent="0.3">
      <c r="A152" s="46"/>
      <c r="B152" s="23"/>
      <c r="C152" s="24" t="s">
        <v>48</v>
      </c>
      <c r="D152" s="26"/>
      <c r="E152" s="47"/>
      <c r="F152" s="47"/>
      <c r="G152" s="47"/>
      <c r="H152" s="49"/>
    </row>
    <row r="153" spans="1:8" x14ac:dyDescent="0.3">
      <c r="A153" s="46"/>
      <c r="B153" s="23"/>
      <c r="C153" s="23" t="s">
        <v>19</v>
      </c>
      <c r="D153" s="26">
        <f>G114</f>
        <v>0</v>
      </c>
      <c r="E153" s="47"/>
      <c r="F153" s="47"/>
      <c r="G153" s="47"/>
      <c r="H153" s="49"/>
    </row>
    <row r="154" spans="1:8" x14ac:dyDescent="0.3">
      <c r="A154" s="46"/>
      <c r="B154" s="23"/>
      <c r="C154" s="23" t="s">
        <v>50</v>
      </c>
      <c r="D154" s="26">
        <f>G118</f>
        <v>0</v>
      </c>
      <c r="E154" s="47"/>
      <c r="F154" s="47"/>
      <c r="G154" s="47"/>
      <c r="H154" s="49"/>
    </row>
    <row r="155" spans="1:8" x14ac:dyDescent="0.3">
      <c r="A155" s="46"/>
      <c r="B155" s="23"/>
      <c r="C155" s="23" t="s">
        <v>51</v>
      </c>
      <c r="D155" s="26">
        <f>G123</f>
        <v>0</v>
      </c>
      <c r="E155" s="47"/>
      <c r="F155" s="47"/>
      <c r="G155" s="47"/>
      <c r="H155" s="49"/>
    </row>
    <row r="156" spans="1:8" x14ac:dyDescent="0.3">
      <c r="A156" s="46"/>
      <c r="B156" s="23"/>
      <c r="C156" s="23" t="s">
        <v>52</v>
      </c>
      <c r="D156" s="26">
        <f>G129</f>
        <v>0</v>
      </c>
      <c r="E156" s="47"/>
      <c r="F156" s="47"/>
      <c r="G156" s="47"/>
      <c r="H156" s="49"/>
    </row>
    <row r="157" spans="1:8" x14ac:dyDescent="0.3">
      <c r="A157" s="46"/>
      <c r="B157" s="23"/>
      <c r="C157" s="23" t="s">
        <v>89</v>
      </c>
      <c r="D157" s="26">
        <f>G133</f>
        <v>0</v>
      </c>
      <c r="E157" s="47"/>
      <c r="F157" s="47"/>
      <c r="G157" s="47"/>
      <c r="H157" s="49"/>
    </row>
    <row r="158" spans="1:8" x14ac:dyDescent="0.3">
      <c r="A158" s="46"/>
      <c r="B158" s="23"/>
      <c r="C158" s="23" t="s">
        <v>90</v>
      </c>
      <c r="D158" s="26">
        <f>G136</f>
        <v>0</v>
      </c>
      <c r="E158" s="47"/>
      <c r="F158" s="47"/>
      <c r="G158" s="47"/>
      <c r="H158" s="49"/>
    </row>
    <row r="159" spans="1:8" x14ac:dyDescent="0.3">
      <c r="A159" s="46"/>
      <c r="B159" s="23"/>
      <c r="C159" s="28" t="s">
        <v>143</v>
      </c>
      <c r="D159" s="27">
        <f>D153+D154+D155+D156+D157+D158</f>
        <v>0</v>
      </c>
      <c r="E159" s="47"/>
      <c r="F159" s="47"/>
      <c r="G159" s="47"/>
      <c r="H159" s="49"/>
    </row>
    <row r="160" spans="1:8" x14ac:dyDescent="0.3">
      <c r="A160" s="46"/>
      <c r="B160" s="23"/>
      <c r="C160" s="45" t="s">
        <v>157</v>
      </c>
      <c r="D160" s="27">
        <f>D151+D159</f>
        <v>0</v>
      </c>
      <c r="E160" s="47"/>
      <c r="F160" s="47"/>
      <c r="G160" s="47"/>
      <c r="H160" s="49"/>
    </row>
    <row r="161" spans="1:8" x14ac:dyDescent="0.3">
      <c r="A161" s="46"/>
      <c r="B161" s="23"/>
      <c r="C161" s="44" t="s">
        <v>158</v>
      </c>
      <c r="D161" s="27">
        <f>0.15*D160</f>
        <v>0</v>
      </c>
      <c r="E161" s="47"/>
      <c r="F161" s="47"/>
      <c r="G161" s="47"/>
      <c r="H161" s="49"/>
    </row>
    <row r="162" spans="1:8" x14ac:dyDescent="0.3">
      <c r="A162" s="46"/>
      <c r="B162" s="23"/>
      <c r="C162" s="44" t="s">
        <v>159</v>
      </c>
      <c r="D162" s="27">
        <f>D160+D161</f>
        <v>0</v>
      </c>
      <c r="E162" s="47"/>
      <c r="F162" s="47"/>
      <c r="G162" s="47"/>
      <c r="H162" s="49"/>
    </row>
    <row r="163" spans="1:8" x14ac:dyDescent="0.3">
      <c r="A163" s="46"/>
      <c r="B163" s="42" t="s">
        <v>170</v>
      </c>
      <c r="C163" s="58" t="s">
        <v>102</v>
      </c>
      <c r="D163" s="13">
        <f>D72+D162</f>
        <v>0</v>
      </c>
      <c r="E163" s="47"/>
      <c r="F163" s="47"/>
      <c r="G163" s="47"/>
      <c r="H163" s="49"/>
    </row>
  </sheetData>
  <mergeCells count="24">
    <mergeCell ref="B1:H1"/>
    <mergeCell ref="B74:H74"/>
    <mergeCell ref="G51:G52"/>
    <mergeCell ref="H51:H52"/>
    <mergeCell ref="B56:B57"/>
    <mergeCell ref="C56:C57"/>
    <mergeCell ref="D56:D57"/>
    <mergeCell ref="E51:E52"/>
    <mergeCell ref="F51:F52"/>
    <mergeCell ref="B51:B52"/>
    <mergeCell ref="C51:C52"/>
    <mergeCell ref="D51:D52"/>
    <mergeCell ref="B54:B55"/>
    <mergeCell ref="C54:C55"/>
    <mergeCell ref="D54:D55"/>
    <mergeCell ref="B146:B147"/>
    <mergeCell ref="C146:C147"/>
    <mergeCell ref="D146:D147"/>
    <mergeCell ref="B142:B143"/>
    <mergeCell ref="C142:C143"/>
    <mergeCell ref="D142:D143"/>
    <mergeCell ref="B144:B145"/>
    <mergeCell ref="C144:C145"/>
    <mergeCell ref="D144:D145"/>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opLeftCell="A55" workbookViewId="0">
      <selection activeCell="C49" sqref="C49"/>
    </sheetView>
  </sheetViews>
  <sheetFormatPr defaultColWidth="8.77734375" defaultRowHeight="15.6" x14ac:dyDescent="0.3"/>
  <cols>
    <col min="1" max="1" width="7.109375" style="4" customWidth="1"/>
    <col min="2" max="2" width="52.33203125" style="4" customWidth="1"/>
    <col min="3" max="3" width="19.6640625" style="4" customWidth="1"/>
    <col min="4" max="4" width="10.44140625" style="4" bestFit="1" customWidth="1"/>
    <col min="5" max="5" width="12.44140625" style="4" customWidth="1"/>
    <col min="6" max="6" width="17" style="4" customWidth="1"/>
    <col min="7" max="7" width="23.88671875" style="4" customWidth="1"/>
    <col min="8" max="16384" width="8.77734375" style="4"/>
  </cols>
  <sheetData>
    <row r="1" spans="1:7" ht="32.4" customHeight="1" x14ac:dyDescent="0.3">
      <c r="A1" s="78" t="s">
        <v>0</v>
      </c>
      <c r="B1" s="78"/>
      <c r="C1" s="78"/>
      <c r="D1" s="78"/>
      <c r="E1" s="78"/>
      <c r="F1" s="78"/>
      <c r="G1" s="78"/>
    </row>
    <row r="2" spans="1:7" x14ac:dyDescent="0.3">
      <c r="A2" s="13" t="s">
        <v>1</v>
      </c>
      <c r="B2" s="14" t="s">
        <v>2</v>
      </c>
      <c r="C2" s="13" t="s">
        <v>3</v>
      </c>
      <c r="D2" s="13" t="s">
        <v>4</v>
      </c>
      <c r="E2" s="13" t="s">
        <v>5</v>
      </c>
      <c r="F2" s="13" t="s">
        <v>6</v>
      </c>
      <c r="G2" s="13" t="s">
        <v>7</v>
      </c>
    </row>
    <row r="3" spans="1:7" x14ac:dyDescent="0.3">
      <c r="A3" s="34"/>
      <c r="B3" s="22" t="s">
        <v>149</v>
      </c>
      <c r="C3" s="15"/>
      <c r="D3" s="15"/>
      <c r="E3" s="15"/>
      <c r="F3" s="15"/>
      <c r="G3" s="15"/>
    </row>
    <row r="4" spans="1:7" x14ac:dyDescent="0.3">
      <c r="A4" s="35">
        <v>1</v>
      </c>
      <c r="B4" s="62" t="s">
        <v>8</v>
      </c>
      <c r="C4" s="15"/>
      <c r="D4" s="15"/>
      <c r="E4" s="15"/>
      <c r="F4" s="15"/>
      <c r="G4" s="15"/>
    </row>
    <row r="5" spans="1:7" ht="31.2" x14ac:dyDescent="0.3">
      <c r="A5" s="37" t="s">
        <v>113</v>
      </c>
      <c r="B5" s="23" t="s">
        <v>9</v>
      </c>
      <c r="C5" s="15" t="s">
        <v>150</v>
      </c>
      <c r="D5" s="15"/>
      <c r="E5" s="34"/>
      <c r="F5" s="15">
        <f t="shared" ref="F5:F10" si="0">D5*E5</f>
        <v>0</v>
      </c>
      <c r="G5" s="15"/>
    </row>
    <row r="6" spans="1:7" ht="31.2" x14ac:dyDescent="0.3">
      <c r="A6" s="37" t="s">
        <v>114</v>
      </c>
      <c r="B6" s="23" t="s">
        <v>11</v>
      </c>
      <c r="C6" s="15" t="s">
        <v>151</v>
      </c>
      <c r="D6" s="15"/>
      <c r="E6" s="34"/>
      <c r="F6" s="15">
        <f t="shared" si="0"/>
        <v>0</v>
      </c>
      <c r="G6" s="15"/>
    </row>
    <row r="7" spans="1:7" ht="31.2" x14ac:dyDescent="0.3">
      <c r="A7" s="37" t="s">
        <v>115</v>
      </c>
      <c r="B7" s="23" t="s">
        <v>12</v>
      </c>
      <c r="C7" s="15" t="s">
        <v>151</v>
      </c>
      <c r="D7" s="19"/>
      <c r="E7" s="38"/>
      <c r="F7" s="15">
        <f t="shared" si="0"/>
        <v>0</v>
      </c>
      <c r="G7" s="15"/>
    </row>
    <row r="8" spans="1:7" ht="46.8" x14ac:dyDescent="0.3">
      <c r="A8" s="37" t="s">
        <v>116</v>
      </c>
      <c r="B8" s="23" t="s">
        <v>13</v>
      </c>
      <c r="C8" s="15" t="s">
        <v>151</v>
      </c>
      <c r="D8" s="19"/>
      <c r="E8" s="19"/>
      <c r="F8" s="15">
        <f t="shared" si="0"/>
        <v>0</v>
      </c>
      <c r="G8" s="15"/>
    </row>
    <row r="9" spans="1:7" ht="46.8" x14ac:dyDescent="0.3">
      <c r="A9" s="37" t="s">
        <v>117</v>
      </c>
      <c r="B9" s="23" t="s">
        <v>14</v>
      </c>
      <c r="C9" s="15" t="s">
        <v>151</v>
      </c>
      <c r="D9" s="19"/>
      <c r="E9" s="19"/>
      <c r="F9" s="15">
        <f t="shared" si="0"/>
        <v>0</v>
      </c>
      <c r="G9" s="15"/>
    </row>
    <row r="10" spans="1:7" ht="62.4" x14ac:dyDescent="0.3">
      <c r="A10" s="37" t="s">
        <v>118</v>
      </c>
      <c r="B10" s="23" t="s">
        <v>15</v>
      </c>
      <c r="C10" s="15" t="s">
        <v>151</v>
      </c>
      <c r="D10" s="19"/>
      <c r="E10" s="39"/>
      <c r="F10" s="15">
        <f t="shared" si="0"/>
        <v>0</v>
      </c>
      <c r="G10" s="15"/>
    </row>
    <row r="11" spans="1:7" x14ac:dyDescent="0.3">
      <c r="A11" s="34"/>
      <c r="B11" s="44" t="s">
        <v>152</v>
      </c>
      <c r="C11" s="15"/>
      <c r="D11" s="15"/>
      <c r="E11" s="15"/>
      <c r="F11" s="15">
        <f>F5+F6+F7+F8+F9+F10</f>
        <v>0</v>
      </c>
      <c r="G11" s="13"/>
    </row>
    <row r="12" spans="1:7" x14ac:dyDescent="0.3">
      <c r="A12" s="35">
        <v>2</v>
      </c>
      <c r="B12" s="62" t="s">
        <v>153</v>
      </c>
      <c r="C12" s="15"/>
      <c r="D12" s="15"/>
      <c r="E12" s="15"/>
      <c r="F12" s="15"/>
      <c r="G12" s="15"/>
    </row>
    <row r="13" spans="1:7" ht="78" x14ac:dyDescent="0.3">
      <c r="A13" s="36" t="s">
        <v>129</v>
      </c>
      <c r="B13" s="23" t="s">
        <v>140</v>
      </c>
      <c r="C13" s="15" t="s">
        <v>151</v>
      </c>
      <c r="D13" s="19"/>
      <c r="E13" s="39"/>
      <c r="F13" s="15">
        <f>D13*E13</f>
        <v>0</v>
      </c>
      <c r="G13" s="15"/>
    </row>
    <row r="14" spans="1:7" ht="31.2" x14ac:dyDescent="0.3">
      <c r="A14" s="36" t="s">
        <v>130</v>
      </c>
      <c r="B14" s="23" t="s">
        <v>141</v>
      </c>
      <c r="C14" s="15" t="s">
        <v>151</v>
      </c>
      <c r="D14" s="19"/>
      <c r="E14" s="39"/>
      <c r="F14" s="15">
        <f>D14*E14</f>
        <v>0</v>
      </c>
      <c r="G14" s="15"/>
    </row>
    <row r="15" spans="1:7" x14ac:dyDescent="0.3">
      <c r="A15" s="34"/>
      <c r="B15" s="44" t="s">
        <v>152</v>
      </c>
      <c r="C15" s="15"/>
      <c r="D15" s="15"/>
      <c r="E15" s="15"/>
      <c r="F15" s="15">
        <f>F13+F14</f>
        <v>0</v>
      </c>
      <c r="G15" s="13"/>
    </row>
    <row r="16" spans="1:7" x14ac:dyDescent="0.3">
      <c r="A16" s="35">
        <v>3</v>
      </c>
      <c r="B16" s="62" t="s">
        <v>19</v>
      </c>
      <c r="C16" s="15"/>
      <c r="D16" s="15"/>
      <c r="E16" s="15"/>
      <c r="F16" s="15"/>
      <c r="G16" s="15"/>
    </row>
    <row r="17" spans="1:7" ht="31.2" x14ac:dyDescent="0.3">
      <c r="A17" s="37" t="s">
        <v>119</v>
      </c>
      <c r="B17" s="23" t="s">
        <v>20</v>
      </c>
      <c r="C17" s="15"/>
      <c r="D17" s="19"/>
      <c r="E17" s="39"/>
      <c r="F17" s="15">
        <f>D17*E17</f>
        <v>0</v>
      </c>
      <c r="G17" s="15"/>
    </row>
    <row r="18" spans="1:7" x14ac:dyDescent="0.3">
      <c r="A18" s="37" t="s">
        <v>120</v>
      </c>
      <c r="B18" s="24" t="s">
        <v>142</v>
      </c>
      <c r="C18" s="15" t="s">
        <v>150</v>
      </c>
      <c r="D18" s="23"/>
      <c r="E18" s="23"/>
      <c r="F18" s="15">
        <f>D18*E18</f>
        <v>0</v>
      </c>
      <c r="G18" s="15"/>
    </row>
    <row r="19" spans="1:7" x14ac:dyDescent="0.3">
      <c r="A19" s="34"/>
      <c r="B19" s="44" t="s">
        <v>152</v>
      </c>
      <c r="C19" s="15"/>
      <c r="D19" s="15"/>
      <c r="E19" s="15"/>
      <c r="F19" s="15">
        <f>F18</f>
        <v>0</v>
      </c>
      <c r="G19" s="13"/>
    </row>
    <row r="20" spans="1:7" x14ac:dyDescent="0.3">
      <c r="A20" s="34"/>
      <c r="B20" s="25" t="s">
        <v>121</v>
      </c>
      <c r="C20" s="15"/>
      <c r="D20" s="15"/>
      <c r="E20" s="15"/>
      <c r="F20" s="15"/>
      <c r="G20" s="13"/>
    </row>
    <row r="21" spans="1:7" x14ac:dyDescent="0.3">
      <c r="A21" s="35">
        <v>1</v>
      </c>
      <c r="B21" s="62" t="s">
        <v>154</v>
      </c>
      <c r="C21" s="15"/>
      <c r="D21" s="15"/>
      <c r="E21" s="15"/>
      <c r="F21" s="15"/>
      <c r="G21" s="15"/>
    </row>
    <row r="22" spans="1:7" ht="78" x14ac:dyDescent="0.3">
      <c r="A22" s="34" t="s">
        <v>113</v>
      </c>
      <c r="B22" s="16" t="s">
        <v>22</v>
      </c>
      <c r="C22" s="15" t="s">
        <v>23</v>
      </c>
      <c r="D22" s="15"/>
      <c r="E22" s="15"/>
      <c r="F22" s="15">
        <f>D22*E22</f>
        <v>0</v>
      </c>
      <c r="G22" s="13"/>
    </row>
    <row r="23" spans="1:7" ht="78" x14ac:dyDescent="0.3">
      <c r="A23" s="34" t="s">
        <v>114</v>
      </c>
      <c r="B23" s="16" t="s">
        <v>24</v>
      </c>
      <c r="C23" s="15" t="s">
        <v>150</v>
      </c>
      <c r="D23" s="15"/>
      <c r="E23" s="15"/>
      <c r="F23" s="15">
        <f>D23*E23</f>
        <v>0</v>
      </c>
      <c r="G23" s="13"/>
    </row>
    <row r="24" spans="1:7" x14ac:dyDescent="0.3">
      <c r="A24" s="34"/>
      <c r="B24" s="44" t="s">
        <v>152</v>
      </c>
      <c r="C24" s="15"/>
      <c r="D24" s="15"/>
      <c r="E24" s="15"/>
      <c r="F24" s="15">
        <f>F22+F23</f>
        <v>0</v>
      </c>
      <c r="G24" s="13"/>
    </row>
    <row r="25" spans="1:7" x14ac:dyDescent="0.3">
      <c r="A25" s="35">
        <v>2</v>
      </c>
      <c r="B25" s="62" t="s">
        <v>122</v>
      </c>
      <c r="C25" s="15"/>
      <c r="D25" s="15"/>
      <c r="E25" s="15"/>
      <c r="F25" s="15"/>
      <c r="G25" s="15"/>
    </row>
    <row r="26" spans="1:7" ht="78" x14ac:dyDescent="0.3">
      <c r="A26" s="38" t="s">
        <v>129</v>
      </c>
      <c r="B26" s="23" t="s">
        <v>25</v>
      </c>
      <c r="C26" s="15" t="s">
        <v>150</v>
      </c>
      <c r="D26" s="15"/>
      <c r="E26" s="15"/>
      <c r="F26" s="15">
        <f>D26*E26</f>
        <v>0</v>
      </c>
      <c r="G26" s="13"/>
    </row>
    <row r="27" spans="1:7" x14ac:dyDescent="0.3">
      <c r="A27" s="38"/>
      <c r="B27" s="44" t="s">
        <v>152</v>
      </c>
      <c r="C27" s="15"/>
      <c r="D27" s="15"/>
      <c r="E27" s="15"/>
      <c r="F27" s="15">
        <f>F26</f>
        <v>0</v>
      </c>
      <c r="G27" s="13"/>
    </row>
    <row r="28" spans="1:7" x14ac:dyDescent="0.3">
      <c r="A28" s="35">
        <v>3</v>
      </c>
      <c r="B28" s="62" t="s">
        <v>123</v>
      </c>
      <c r="C28" s="15"/>
      <c r="D28" s="15"/>
      <c r="E28" s="15"/>
      <c r="F28" s="15"/>
      <c r="G28" s="15"/>
    </row>
    <row r="29" spans="1:7" ht="31.2" x14ac:dyDescent="0.3">
      <c r="A29" s="38"/>
      <c r="B29" s="23" t="s">
        <v>26</v>
      </c>
      <c r="C29" s="15"/>
      <c r="D29" s="15"/>
      <c r="E29" s="15"/>
      <c r="F29" s="15"/>
      <c r="G29" s="13"/>
    </row>
    <row r="30" spans="1:7" x14ac:dyDescent="0.3">
      <c r="A30" s="38" t="s">
        <v>119</v>
      </c>
      <c r="B30" s="19" t="s">
        <v>27</v>
      </c>
      <c r="C30" s="15" t="s">
        <v>28</v>
      </c>
      <c r="D30" s="15"/>
      <c r="E30" s="15"/>
      <c r="F30" s="15">
        <f>D30*E30</f>
        <v>0</v>
      </c>
      <c r="G30" s="13"/>
    </row>
    <row r="31" spans="1:7" x14ac:dyDescent="0.3">
      <c r="A31" s="38" t="s">
        <v>120</v>
      </c>
      <c r="B31" s="19" t="s">
        <v>29</v>
      </c>
      <c r="C31" s="15" t="s">
        <v>28</v>
      </c>
      <c r="D31" s="15"/>
      <c r="E31" s="15"/>
      <c r="F31" s="15">
        <f>D31*E31</f>
        <v>0</v>
      </c>
      <c r="G31" s="13"/>
    </row>
    <row r="32" spans="1:7" x14ac:dyDescent="0.3">
      <c r="A32" s="38" t="s">
        <v>125</v>
      </c>
      <c r="B32" s="19" t="s">
        <v>30</v>
      </c>
      <c r="C32" s="15" t="s">
        <v>28</v>
      </c>
      <c r="D32" s="15"/>
      <c r="E32" s="15"/>
      <c r="F32" s="15">
        <f>D32*E32</f>
        <v>0</v>
      </c>
      <c r="G32" s="13"/>
    </row>
    <row r="33" spans="1:7" x14ac:dyDescent="0.3">
      <c r="A33" s="38"/>
      <c r="B33" s="44" t="s">
        <v>152</v>
      </c>
      <c r="C33" s="15"/>
      <c r="D33" s="19"/>
      <c r="E33" s="19"/>
      <c r="F33" s="40">
        <f>F30+F31+F32</f>
        <v>0</v>
      </c>
      <c r="G33" s="19"/>
    </row>
    <row r="34" spans="1:7" x14ac:dyDescent="0.3">
      <c r="A34" s="35">
        <v>4</v>
      </c>
      <c r="B34" s="62" t="s">
        <v>124</v>
      </c>
      <c r="C34" s="15"/>
      <c r="D34" s="15"/>
      <c r="E34" s="15"/>
      <c r="F34" s="15"/>
      <c r="G34" s="15"/>
    </row>
    <row r="35" spans="1:7" ht="78" x14ac:dyDescent="0.3">
      <c r="A35" s="38"/>
      <c r="B35" s="23" t="s">
        <v>168</v>
      </c>
      <c r="C35" s="15"/>
      <c r="D35" s="15"/>
      <c r="E35" s="15"/>
      <c r="F35" s="15"/>
      <c r="G35" s="13"/>
    </row>
    <row r="36" spans="1:7" ht="109.2" x14ac:dyDescent="0.3">
      <c r="A36" s="38" t="s">
        <v>126</v>
      </c>
      <c r="B36" s="23" t="s">
        <v>166</v>
      </c>
      <c r="C36" s="15" t="s">
        <v>23</v>
      </c>
      <c r="D36" s="15"/>
      <c r="E36" s="15"/>
      <c r="F36" s="15">
        <f>D36*E36</f>
        <v>0</v>
      </c>
      <c r="G36" s="13"/>
    </row>
    <row r="37" spans="1:7" x14ac:dyDescent="0.3">
      <c r="A37" s="38"/>
      <c r="B37" s="23" t="s">
        <v>109</v>
      </c>
      <c r="C37" s="15"/>
      <c r="D37" s="15"/>
      <c r="E37" s="15"/>
      <c r="F37" s="15"/>
      <c r="G37" s="13"/>
    </row>
    <row r="38" spans="1:7" x14ac:dyDescent="0.3">
      <c r="A38" s="38"/>
      <c r="B38" s="19" t="s">
        <v>33</v>
      </c>
      <c r="C38" s="15" t="s">
        <v>23</v>
      </c>
      <c r="D38" s="15"/>
      <c r="E38" s="15"/>
      <c r="F38" s="15">
        <f>D38*E38</f>
        <v>0</v>
      </c>
      <c r="G38" s="13"/>
    </row>
    <row r="39" spans="1:7" x14ac:dyDescent="0.3">
      <c r="A39" s="34"/>
      <c r="B39" s="44" t="s">
        <v>152</v>
      </c>
      <c r="C39" s="15"/>
      <c r="D39" s="15"/>
      <c r="E39" s="15"/>
      <c r="F39" s="15">
        <f>F36+F38</f>
        <v>0</v>
      </c>
      <c r="G39" s="13"/>
    </row>
    <row r="40" spans="1:7" x14ac:dyDescent="0.3">
      <c r="A40" s="35">
        <v>5</v>
      </c>
      <c r="B40" s="62" t="s">
        <v>53</v>
      </c>
      <c r="C40" s="15"/>
      <c r="D40" s="15"/>
      <c r="E40" s="15"/>
      <c r="F40" s="15">
        <f>D40*E40</f>
        <v>0</v>
      </c>
      <c r="G40" s="15"/>
    </row>
    <row r="41" spans="1:7" ht="62.4" x14ac:dyDescent="0.3">
      <c r="A41" s="57" t="s">
        <v>131</v>
      </c>
      <c r="B41" s="23" t="s">
        <v>34</v>
      </c>
      <c r="C41" s="15" t="s">
        <v>23</v>
      </c>
      <c r="D41" s="15"/>
      <c r="E41" s="15"/>
      <c r="F41" s="15">
        <f t="shared" ref="F41" si="1">D41*E41</f>
        <v>0</v>
      </c>
      <c r="G41" s="13"/>
    </row>
    <row r="42" spans="1:7" x14ac:dyDescent="0.3">
      <c r="A42" s="57"/>
      <c r="B42" s="44" t="s">
        <v>152</v>
      </c>
      <c r="C42" s="15"/>
      <c r="D42" s="15"/>
      <c r="E42" s="15"/>
      <c r="F42" s="15">
        <f>F41</f>
        <v>0</v>
      </c>
      <c r="G42" s="13"/>
    </row>
    <row r="43" spans="1:7" x14ac:dyDescent="0.3">
      <c r="A43" s="35">
        <v>6</v>
      </c>
      <c r="B43" s="62" t="s">
        <v>155</v>
      </c>
      <c r="C43" s="15"/>
      <c r="D43" s="15"/>
      <c r="E43" s="15"/>
      <c r="F43" s="15"/>
      <c r="G43" s="15"/>
    </row>
    <row r="44" spans="1:7" ht="46.8" x14ac:dyDescent="0.3">
      <c r="A44" s="57" t="s">
        <v>133</v>
      </c>
      <c r="B44" s="23" t="s">
        <v>35</v>
      </c>
      <c r="C44" s="15" t="s">
        <v>150</v>
      </c>
      <c r="D44" s="15"/>
      <c r="E44" s="15"/>
      <c r="F44" s="15">
        <f>D44*E44</f>
        <v>0</v>
      </c>
      <c r="G44" s="13"/>
    </row>
    <row r="45" spans="1:7" ht="46.8" x14ac:dyDescent="0.3">
      <c r="A45" s="57" t="s">
        <v>133</v>
      </c>
      <c r="B45" s="23" t="s">
        <v>36</v>
      </c>
      <c r="C45" s="15" t="s">
        <v>150</v>
      </c>
      <c r="D45" s="15"/>
      <c r="E45" s="15"/>
      <c r="F45" s="15">
        <f>D45*E45</f>
        <v>0</v>
      </c>
      <c r="G45" s="13"/>
    </row>
    <row r="46" spans="1:7" ht="62.4" x14ac:dyDescent="0.3">
      <c r="A46" s="57" t="s">
        <v>134</v>
      </c>
      <c r="B46" s="23" t="s">
        <v>37</v>
      </c>
      <c r="C46" s="15" t="s">
        <v>150</v>
      </c>
      <c r="D46" s="15"/>
      <c r="E46" s="15"/>
      <c r="F46" s="15">
        <f>D46*E46</f>
        <v>0</v>
      </c>
      <c r="G46" s="13"/>
    </row>
    <row r="47" spans="1:7" ht="78" x14ac:dyDescent="0.3">
      <c r="A47" s="34" t="s">
        <v>135</v>
      </c>
      <c r="B47" s="23" t="s">
        <v>169</v>
      </c>
      <c r="C47" s="15" t="s">
        <v>161</v>
      </c>
      <c r="D47" s="15"/>
      <c r="E47" s="15"/>
      <c r="F47" s="15">
        <f>D47*E47</f>
        <v>0</v>
      </c>
      <c r="G47" s="13"/>
    </row>
    <row r="48" spans="1:7" ht="82.5" customHeight="1" x14ac:dyDescent="0.3">
      <c r="A48" s="34" t="s">
        <v>136</v>
      </c>
      <c r="B48" s="23" t="s">
        <v>156</v>
      </c>
      <c r="C48" s="15" t="s">
        <v>161</v>
      </c>
      <c r="D48" s="15"/>
      <c r="E48" s="15"/>
      <c r="F48" s="15">
        <f>D48*E48</f>
        <v>0</v>
      </c>
      <c r="G48" s="13"/>
    </row>
    <row r="49" spans="1:10" ht="18.75" customHeight="1" x14ac:dyDescent="0.3">
      <c r="A49" s="34"/>
      <c r="B49" s="44" t="s">
        <v>152</v>
      </c>
      <c r="C49" s="15"/>
      <c r="D49" s="19"/>
      <c r="E49" s="15"/>
      <c r="F49" s="15">
        <f>F44+F45+F46+F47+F48</f>
        <v>0</v>
      </c>
      <c r="G49" s="13"/>
    </row>
    <row r="50" spans="1:10" ht="21.75" customHeight="1" x14ac:dyDescent="0.3">
      <c r="A50" s="34"/>
      <c r="B50" s="29" t="s">
        <v>38</v>
      </c>
      <c r="C50" s="15"/>
      <c r="D50" s="15"/>
      <c r="E50" s="15"/>
      <c r="F50" s="15">
        <f>F11+F15+F19+F24+F27+F33+F39+F42+F49</f>
        <v>0</v>
      </c>
      <c r="G50" s="15"/>
    </row>
    <row r="51" spans="1:10" x14ac:dyDescent="0.3">
      <c r="A51" s="34"/>
      <c r="B51" s="58" t="s">
        <v>39</v>
      </c>
      <c r="C51" s="15"/>
      <c r="D51" s="15"/>
      <c r="E51" s="15"/>
      <c r="F51" s="15">
        <f>F50*0.15</f>
        <v>0</v>
      </c>
      <c r="G51" s="15"/>
      <c r="J51" s="4" t="s">
        <v>40</v>
      </c>
    </row>
    <row r="52" spans="1:10" x14ac:dyDescent="0.3">
      <c r="A52" s="34"/>
      <c r="B52" s="58" t="s">
        <v>41</v>
      </c>
      <c r="C52" s="15"/>
      <c r="D52" s="15"/>
      <c r="E52" s="15"/>
      <c r="F52" s="15">
        <f>F50+F51</f>
        <v>0</v>
      </c>
      <c r="G52" s="13"/>
    </row>
    <row r="53" spans="1:10" x14ac:dyDescent="0.3">
      <c r="A53" s="60"/>
      <c r="F53" s="61"/>
    </row>
    <row r="54" spans="1:10" x14ac:dyDescent="0.3">
      <c r="A54" s="60"/>
      <c r="F54" s="61"/>
    </row>
    <row r="55" spans="1:10" x14ac:dyDescent="0.3">
      <c r="A55" s="80"/>
      <c r="B55" s="76" t="s">
        <v>174</v>
      </c>
      <c r="C55" s="75"/>
    </row>
    <row r="56" spans="1:10" x14ac:dyDescent="0.3">
      <c r="A56" s="80"/>
      <c r="B56" s="76"/>
      <c r="C56" s="75"/>
    </row>
    <row r="57" spans="1:10" x14ac:dyDescent="0.3">
      <c r="A57" s="28"/>
      <c r="B57" s="24" t="s">
        <v>165</v>
      </c>
      <c r="C57" s="23"/>
    </row>
    <row r="58" spans="1:10" ht="33" customHeight="1" x14ac:dyDescent="0.3">
      <c r="A58" s="28"/>
      <c r="B58" s="24"/>
      <c r="C58" s="24" t="s">
        <v>160</v>
      </c>
    </row>
    <row r="59" spans="1:10" x14ac:dyDescent="0.3">
      <c r="A59" s="28"/>
      <c r="B59" s="23" t="s">
        <v>44</v>
      </c>
      <c r="C59" s="26">
        <f>F11</f>
        <v>0</v>
      </c>
    </row>
    <row r="60" spans="1:10" x14ac:dyDescent="0.3">
      <c r="A60" s="28"/>
      <c r="B60" s="23" t="s">
        <v>45</v>
      </c>
      <c r="C60" s="26">
        <f>F15</f>
        <v>0</v>
      </c>
    </row>
    <row r="61" spans="1:10" x14ac:dyDescent="0.3">
      <c r="A61" s="28"/>
      <c r="B61" s="23" t="s">
        <v>46</v>
      </c>
      <c r="C61" s="26">
        <f>F19</f>
        <v>0</v>
      </c>
    </row>
    <row r="62" spans="1:10" x14ac:dyDescent="0.3">
      <c r="A62" s="28"/>
      <c r="B62" s="29" t="s">
        <v>47</v>
      </c>
      <c r="C62" s="26">
        <f>C59+C60+C61</f>
        <v>0</v>
      </c>
    </row>
    <row r="63" spans="1:10" x14ac:dyDescent="0.3">
      <c r="A63" s="28"/>
      <c r="B63" s="24" t="s">
        <v>48</v>
      </c>
      <c r="C63" s="23"/>
    </row>
    <row r="64" spans="1:10" x14ac:dyDescent="0.3">
      <c r="A64" s="28"/>
      <c r="B64" s="23" t="s">
        <v>49</v>
      </c>
      <c r="C64" s="26">
        <f>F24</f>
        <v>0</v>
      </c>
    </row>
    <row r="65" spans="1:3" x14ac:dyDescent="0.3">
      <c r="A65" s="28"/>
      <c r="B65" s="23" t="s">
        <v>50</v>
      </c>
      <c r="C65" s="26">
        <f>F27</f>
        <v>0</v>
      </c>
    </row>
    <row r="66" spans="1:3" x14ac:dyDescent="0.3">
      <c r="A66" s="28"/>
      <c r="B66" s="23" t="s">
        <v>51</v>
      </c>
      <c r="C66" s="26">
        <f>F33</f>
        <v>0</v>
      </c>
    </row>
    <row r="67" spans="1:3" x14ac:dyDescent="0.3">
      <c r="A67" s="28"/>
      <c r="B67" s="23" t="s">
        <v>52</v>
      </c>
      <c r="C67" s="26">
        <f>F39</f>
        <v>0</v>
      </c>
    </row>
    <row r="68" spans="1:3" x14ac:dyDescent="0.3">
      <c r="A68" s="28"/>
      <c r="B68" s="23" t="s">
        <v>53</v>
      </c>
      <c r="C68" s="26">
        <f>F42</f>
        <v>0</v>
      </c>
    </row>
    <row r="69" spans="1:3" x14ac:dyDescent="0.3">
      <c r="A69" s="28"/>
      <c r="B69" s="23" t="s">
        <v>54</v>
      </c>
      <c r="C69" s="26">
        <f>F49</f>
        <v>0</v>
      </c>
    </row>
    <row r="70" spans="1:3" x14ac:dyDescent="0.3">
      <c r="A70" s="28"/>
      <c r="B70" s="28" t="s">
        <v>143</v>
      </c>
      <c r="C70" s="26">
        <f>C64+C65+C66+C67+C68+C69</f>
        <v>0</v>
      </c>
    </row>
    <row r="71" spans="1:3" x14ac:dyDescent="0.3">
      <c r="A71" s="28"/>
      <c r="B71" s="28" t="s">
        <v>144</v>
      </c>
      <c r="C71" s="26">
        <f>C62+C70</f>
        <v>0</v>
      </c>
    </row>
    <row r="72" spans="1:3" x14ac:dyDescent="0.3">
      <c r="A72" s="28"/>
      <c r="B72" s="29" t="s">
        <v>55</v>
      </c>
      <c r="C72" s="26">
        <f>0.15*C71</f>
        <v>0</v>
      </c>
    </row>
    <row r="73" spans="1:3" x14ac:dyDescent="0.3">
      <c r="A73" s="28"/>
      <c r="B73" s="29" t="s">
        <v>56</v>
      </c>
      <c r="C73" s="26">
        <f>C71+C72</f>
        <v>0</v>
      </c>
    </row>
    <row r="74" spans="1:3" x14ac:dyDescent="0.3">
      <c r="A74" s="38"/>
      <c r="B74" s="38"/>
      <c r="C74" s="19"/>
    </row>
    <row r="75" spans="1:3" x14ac:dyDescent="0.3">
      <c r="A75" s="55" t="s">
        <v>171</v>
      </c>
      <c r="B75" s="55" t="s">
        <v>103</v>
      </c>
      <c r="C75" s="40">
        <f>C73</f>
        <v>0</v>
      </c>
    </row>
  </sheetData>
  <mergeCells count="4">
    <mergeCell ref="A55:A56"/>
    <mergeCell ref="B55:B56"/>
    <mergeCell ref="C55:C56"/>
    <mergeCell ref="A1:G1"/>
  </mergeCells>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52" workbookViewId="0">
      <selection activeCell="A76" sqref="A76"/>
    </sheetView>
  </sheetViews>
  <sheetFormatPr defaultColWidth="8.77734375" defaultRowHeight="15.6" x14ac:dyDescent="0.3"/>
  <cols>
    <col min="1" max="1" width="7.109375" style="64" customWidth="1"/>
    <col min="2" max="2" width="52.33203125" style="4" customWidth="1"/>
    <col min="3" max="3" width="13" style="4" customWidth="1"/>
    <col min="4" max="4" width="10.44140625" style="4" bestFit="1" customWidth="1"/>
    <col min="5" max="5" width="12.44140625" style="4" customWidth="1"/>
    <col min="6" max="6" width="17" style="4" customWidth="1"/>
    <col min="7" max="7" width="23.88671875" style="4" customWidth="1"/>
    <col min="8" max="16384" width="8.77734375" style="4"/>
  </cols>
  <sheetData>
    <row r="1" spans="1:7" ht="35.25" customHeight="1" x14ac:dyDescent="0.3">
      <c r="A1" s="78" t="s">
        <v>94</v>
      </c>
      <c r="B1" s="78"/>
      <c r="C1" s="78"/>
      <c r="D1" s="78"/>
      <c r="E1" s="78"/>
      <c r="F1" s="78"/>
      <c r="G1" s="78"/>
    </row>
    <row r="2" spans="1:7" x14ac:dyDescent="0.3">
      <c r="A2" s="13" t="s">
        <v>1</v>
      </c>
      <c r="B2" s="14" t="s">
        <v>2</v>
      </c>
      <c r="C2" s="13" t="s">
        <v>3</v>
      </c>
      <c r="D2" s="13" t="s">
        <v>4</v>
      </c>
      <c r="E2" s="13" t="s">
        <v>5</v>
      </c>
      <c r="F2" s="13" t="s">
        <v>6</v>
      </c>
      <c r="G2" s="13" t="s">
        <v>7</v>
      </c>
    </row>
    <row r="3" spans="1:7" x14ac:dyDescent="0.3">
      <c r="A3" s="34"/>
      <c r="B3" s="22" t="s">
        <v>149</v>
      </c>
      <c r="C3" s="15"/>
      <c r="D3" s="15"/>
      <c r="E3" s="15"/>
      <c r="F3" s="15"/>
      <c r="G3" s="15"/>
    </row>
    <row r="4" spans="1:7" x14ac:dyDescent="0.3">
      <c r="A4" s="56">
        <v>1</v>
      </c>
      <c r="B4" s="62" t="s">
        <v>8</v>
      </c>
      <c r="C4" s="15"/>
      <c r="D4" s="15"/>
      <c r="E4" s="15"/>
      <c r="F4" s="15"/>
      <c r="G4" s="15"/>
    </row>
    <row r="5" spans="1:7" ht="32.25" customHeight="1" x14ac:dyDescent="0.3">
      <c r="A5" s="57" t="s">
        <v>113</v>
      </c>
      <c r="B5" s="23" t="s">
        <v>9</v>
      </c>
      <c r="C5" s="15" t="s">
        <v>150</v>
      </c>
      <c r="D5" s="15"/>
      <c r="E5" s="15"/>
      <c r="F5" s="15">
        <f t="shared" ref="F5:F10" si="0">D5*E5</f>
        <v>0</v>
      </c>
      <c r="G5" s="15"/>
    </row>
    <row r="6" spans="1:7" ht="31.2" x14ac:dyDescent="0.3">
      <c r="A6" s="57" t="s">
        <v>114</v>
      </c>
      <c r="B6" s="23" t="s">
        <v>11</v>
      </c>
      <c r="C6" s="15" t="s">
        <v>151</v>
      </c>
      <c r="D6" s="15"/>
      <c r="E6" s="34"/>
      <c r="F6" s="15">
        <f t="shared" si="0"/>
        <v>0</v>
      </c>
      <c r="G6" s="15"/>
    </row>
    <row r="7" spans="1:7" ht="35.25" customHeight="1" x14ac:dyDescent="0.3">
      <c r="A7" s="57" t="s">
        <v>115</v>
      </c>
      <c r="B7" s="23" t="s">
        <v>12</v>
      </c>
      <c r="C7" s="15" t="s">
        <v>151</v>
      </c>
      <c r="D7" s="19"/>
      <c r="E7" s="19"/>
      <c r="F7" s="15">
        <f t="shared" si="0"/>
        <v>0</v>
      </c>
      <c r="G7" s="15"/>
    </row>
    <row r="8" spans="1:7" ht="54.75" customHeight="1" x14ac:dyDescent="0.3">
      <c r="A8" s="57" t="s">
        <v>116</v>
      </c>
      <c r="B8" s="23" t="s">
        <v>13</v>
      </c>
      <c r="C8" s="15" t="s">
        <v>151</v>
      </c>
      <c r="D8" s="19"/>
      <c r="E8" s="19"/>
      <c r="F8" s="15">
        <f t="shared" si="0"/>
        <v>0</v>
      </c>
      <c r="G8" s="15"/>
    </row>
    <row r="9" spans="1:7" ht="52.5" customHeight="1" x14ac:dyDescent="0.3">
      <c r="A9" s="57" t="s">
        <v>117</v>
      </c>
      <c r="B9" s="23" t="s">
        <v>14</v>
      </c>
      <c r="C9" s="15" t="s">
        <v>151</v>
      </c>
      <c r="D9" s="19"/>
      <c r="E9" s="19"/>
      <c r="F9" s="15">
        <f t="shared" si="0"/>
        <v>0</v>
      </c>
      <c r="G9" s="15"/>
    </row>
    <row r="10" spans="1:7" ht="63.75" customHeight="1" x14ac:dyDescent="0.3">
      <c r="A10" s="57" t="s">
        <v>118</v>
      </c>
      <c r="B10" s="23" t="s">
        <v>15</v>
      </c>
      <c r="C10" s="15" t="s">
        <v>151</v>
      </c>
      <c r="D10" s="19"/>
      <c r="E10" s="39"/>
      <c r="F10" s="15">
        <f t="shared" si="0"/>
        <v>0</v>
      </c>
      <c r="G10" s="15"/>
    </row>
    <row r="11" spans="1:7" x14ac:dyDescent="0.3">
      <c r="A11" s="57"/>
      <c r="B11" s="44" t="s">
        <v>152</v>
      </c>
      <c r="C11" s="15"/>
      <c r="D11" s="15"/>
      <c r="E11" s="15"/>
      <c r="F11" s="15">
        <f>F5+F6+F7+F8+F9+F10</f>
        <v>0</v>
      </c>
      <c r="G11" s="13"/>
    </row>
    <row r="12" spans="1:7" x14ac:dyDescent="0.3">
      <c r="A12" s="56">
        <v>2</v>
      </c>
      <c r="B12" s="62" t="s">
        <v>153</v>
      </c>
      <c r="C12" s="15"/>
      <c r="D12" s="15"/>
      <c r="E12" s="15"/>
      <c r="F12" s="15"/>
      <c r="G12" s="15"/>
    </row>
    <row r="13" spans="1:7" ht="78" x14ac:dyDescent="0.3">
      <c r="A13" s="57" t="s">
        <v>17</v>
      </c>
      <c r="B13" s="23" t="s">
        <v>140</v>
      </c>
      <c r="C13" s="15" t="s">
        <v>151</v>
      </c>
      <c r="D13" s="19"/>
      <c r="E13" s="39"/>
      <c r="F13" s="15">
        <f>D13*E13</f>
        <v>0</v>
      </c>
      <c r="G13" s="15"/>
    </row>
    <row r="14" spans="1:7" ht="36.75" customHeight="1" x14ac:dyDescent="0.3">
      <c r="A14" s="57" t="s">
        <v>18</v>
      </c>
      <c r="B14" s="23" t="s">
        <v>141</v>
      </c>
      <c r="C14" s="15" t="s">
        <v>151</v>
      </c>
      <c r="D14" s="19"/>
      <c r="E14" s="39"/>
      <c r="F14" s="15">
        <f>D14*E14</f>
        <v>0</v>
      </c>
      <c r="G14" s="15"/>
    </row>
    <row r="15" spans="1:7" x14ac:dyDescent="0.3">
      <c r="A15" s="57"/>
      <c r="B15" s="44" t="s">
        <v>152</v>
      </c>
      <c r="C15" s="15"/>
      <c r="D15" s="15"/>
      <c r="E15" s="15"/>
      <c r="F15" s="15">
        <f>F13+F14</f>
        <v>0</v>
      </c>
      <c r="G15" s="13"/>
    </row>
    <row r="16" spans="1:7" x14ac:dyDescent="0.3">
      <c r="A16" s="56">
        <v>3</v>
      </c>
      <c r="B16" s="62" t="s">
        <v>19</v>
      </c>
      <c r="C16" s="15"/>
      <c r="D16" s="15"/>
      <c r="E16" s="15"/>
      <c r="F16" s="15"/>
      <c r="G16" s="15"/>
    </row>
    <row r="17" spans="1:7" ht="42" customHeight="1" x14ac:dyDescent="0.3">
      <c r="A17" s="57" t="s">
        <v>119</v>
      </c>
      <c r="B17" s="23" t="s">
        <v>20</v>
      </c>
      <c r="C17" s="15"/>
      <c r="D17" s="19"/>
      <c r="E17" s="39"/>
      <c r="F17" s="15">
        <f>D17*E17</f>
        <v>0</v>
      </c>
      <c r="G17" s="15"/>
    </row>
    <row r="18" spans="1:7" ht="21" customHeight="1" x14ac:dyDescent="0.3">
      <c r="A18" s="57" t="s">
        <v>120</v>
      </c>
      <c r="B18" s="24" t="s">
        <v>142</v>
      </c>
      <c r="C18" s="15" t="s">
        <v>150</v>
      </c>
      <c r="D18" s="23"/>
      <c r="E18" s="23"/>
      <c r="F18" s="15">
        <f>D18*E18</f>
        <v>0</v>
      </c>
      <c r="G18" s="15"/>
    </row>
    <row r="19" spans="1:7" ht="23.25" customHeight="1" x14ac:dyDescent="0.3">
      <c r="A19" s="57"/>
      <c r="B19" s="44" t="s">
        <v>152</v>
      </c>
      <c r="C19" s="15"/>
      <c r="D19" s="15"/>
      <c r="E19" s="15"/>
      <c r="F19" s="15">
        <f>F18</f>
        <v>0</v>
      </c>
      <c r="G19" s="13"/>
    </row>
    <row r="20" spans="1:7" ht="23.25" customHeight="1" x14ac:dyDescent="0.3">
      <c r="A20" s="57"/>
      <c r="B20" s="25" t="s">
        <v>121</v>
      </c>
      <c r="C20" s="15"/>
      <c r="D20" s="15"/>
      <c r="E20" s="15"/>
      <c r="F20" s="15"/>
      <c r="G20" s="13"/>
    </row>
    <row r="21" spans="1:7" x14ac:dyDescent="0.3">
      <c r="A21" s="56">
        <v>1</v>
      </c>
      <c r="B21" s="62" t="s">
        <v>154</v>
      </c>
      <c r="C21" s="15"/>
      <c r="D21" s="15"/>
      <c r="E21" s="15"/>
      <c r="F21" s="15"/>
      <c r="G21" s="15"/>
    </row>
    <row r="22" spans="1:7" ht="88.5" customHeight="1" x14ac:dyDescent="0.3">
      <c r="A22" s="57" t="s">
        <v>113</v>
      </c>
      <c r="B22" s="23" t="s">
        <v>22</v>
      </c>
      <c r="C22" s="15" t="s">
        <v>23</v>
      </c>
      <c r="D22" s="15"/>
      <c r="E22" s="15"/>
      <c r="F22" s="15">
        <f>D22*E22</f>
        <v>0</v>
      </c>
      <c r="G22" s="13"/>
    </row>
    <row r="23" spans="1:7" ht="83.25" customHeight="1" x14ac:dyDescent="0.3">
      <c r="A23" s="57" t="s">
        <v>114</v>
      </c>
      <c r="B23" s="23" t="s">
        <v>24</v>
      </c>
      <c r="C23" s="15" t="s">
        <v>150</v>
      </c>
      <c r="D23" s="15"/>
      <c r="E23" s="15"/>
      <c r="F23" s="15">
        <f>D23*E23</f>
        <v>0</v>
      </c>
      <c r="G23" s="13"/>
    </row>
    <row r="24" spans="1:7" ht="24.75" customHeight="1" x14ac:dyDescent="0.3">
      <c r="A24" s="57"/>
      <c r="B24" s="44" t="s">
        <v>152</v>
      </c>
      <c r="C24" s="15"/>
      <c r="D24" s="15"/>
      <c r="E24" s="15"/>
      <c r="F24" s="15">
        <f>F22+F23</f>
        <v>0</v>
      </c>
      <c r="G24" s="13"/>
    </row>
    <row r="25" spans="1:7" x14ac:dyDescent="0.3">
      <c r="A25" s="56">
        <v>2</v>
      </c>
      <c r="B25" s="62" t="s">
        <v>122</v>
      </c>
      <c r="C25" s="15"/>
      <c r="D25" s="15"/>
      <c r="E25" s="15"/>
      <c r="F25" s="15"/>
      <c r="G25" s="15"/>
    </row>
    <row r="26" spans="1:7" ht="87" customHeight="1" x14ac:dyDescent="0.3">
      <c r="A26" s="66" t="s">
        <v>129</v>
      </c>
      <c r="B26" s="23" t="s">
        <v>25</v>
      </c>
      <c r="C26" s="15" t="s">
        <v>150</v>
      </c>
      <c r="D26" s="15"/>
      <c r="E26" s="15"/>
      <c r="F26" s="15">
        <f>D26*E26</f>
        <v>0</v>
      </c>
      <c r="G26" s="13"/>
    </row>
    <row r="27" spans="1:7" ht="21.75" customHeight="1" x14ac:dyDescent="0.3">
      <c r="A27" s="66"/>
      <c r="B27" s="44" t="s">
        <v>152</v>
      </c>
      <c r="C27" s="15"/>
      <c r="D27" s="15"/>
      <c r="E27" s="15"/>
      <c r="F27" s="15">
        <f>F26</f>
        <v>0</v>
      </c>
      <c r="G27" s="13"/>
    </row>
    <row r="28" spans="1:7" x14ac:dyDescent="0.3">
      <c r="A28" s="56">
        <v>3</v>
      </c>
      <c r="B28" s="62" t="s">
        <v>123</v>
      </c>
      <c r="C28" s="15"/>
      <c r="D28" s="15"/>
      <c r="E28" s="15"/>
      <c r="F28" s="15"/>
      <c r="G28" s="15"/>
    </row>
    <row r="29" spans="1:7" ht="45" customHeight="1" x14ac:dyDescent="0.3">
      <c r="A29" s="66"/>
      <c r="B29" s="23" t="s">
        <v>26</v>
      </c>
      <c r="C29" s="15"/>
      <c r="D29" s="15"/>
      <c r="E29" s="15"/>
      <c r="F29" s="15"/>
      <c r="G29" s="13"/>
    </row>
    <row r="30" spans="1:7" ht="31.2" x14ac:dyDescent="0.3">
      <c r="A30" s="66" t="s">
        <v>119</v>
      </c>
      <c r="B30" s="23" t="s">
        <v>27</v>
      </c>
      <c r="C30" s="15" t="s">
        <v>28</v>
      </c>
      <c r="D30" s="15"/>
      <c r="E30" s="15"/>
      <c r="F30" s="15">
        <f>D30*E30</f>
        <v>0</v>
      </c>
      <c r="G30" s="13"/>
    </row>
    <row r="31" spans="1:7" ht="24.75" customHeight="1" x14ac:dyDescent="0.3">
      <c r="A31" s="66" t="s">
        <v>120</v>
      </c>
      <c r="B31" s="23" t="s">
        <v>29</v>
      </c>
      <c r="C31" s="15" t="s">
        <v>28</v>
      </c>
      <c r="D31" s="15"/>
      <c r="E31" s="15"/>
      <c r="F31" s="15">
        <f>D31*E31</f>
        <v>0</v>
      </c>
      <c r="G31" s="13"/>
    </row>
    <row r="32" spans="1:7" ht="28.5" customHeight="1" x14ac:dyDescent="0.3">
      <c r="A32" s="66" t="s">
        <v>125</v>
      </c>
      <c r="B32" s="23" t="s">
        <v>30</v>
      </c>
      <c r="C32" s="15" t="s">
        <v>28</v>
      </c>
      <c r="D32" s="15"/>
      <c r="E32" s="15"/>
      <c r="F32" s="15">
        <f>D32*E32</f>
        <v>0</v>
      </c>
      <c r="G32" s="13"/>
    </row>
    <row r="33" spans="1:7" ht="21.75" customHeight="1" x14ac:dyDescent="0.3">
      <c r="A33" s="66"/>
      <c r="B33" s="44" t="s">
        <v>152</v>
      </c>
      <c r="C33" s="19"/>
      <c r="D33" s="19"/>
      <c r="E33" s="19"/>
      <c r="F33" s="40">
        <f>F30+F31+F32</f>
        <v>0</v>
      </c>
      <c r="G33" s="19"/>
    </row>
    <row r="34" spans="1:7" x14ac:dyDescent="0.3">
      <c r="A34" s="56">
        <v>4</v>
      </c>
      <c r="B34" s="62" t="s">
        <v>124</v>
      </c>
      <c r="C34" s="15"/>
      <c r="D34" s="15"/>
      <c r="E34" s="15"/>
      <c r="F34" s="15"/>
      <c r="G34" s="15"/>
    </row>
    <row r="35" spans="1:7" ht="98.25" customHeight="1" x14ac:dyDescent="0.3">
      <c r="A35" s="66" t="s">
        <v>126</v>
      </c>
      <c r="B35" s="23" t="s">
        <v>167</v>
      </c>
      <c r="C35" s="15"/>
      <c r="D35" s="15"/>
      <c r="E35" s="15"/>
      <c r="F35" s="15"/>
      <c r="G35" s="13"/>
    </row>
    <row r="36" spans="1:7" ht="90.75" customHeight="1" x14ac:dyDescent="0.3">
      <c r="A36" s="66" t="s">
        <v>127</v>
      </c>
      <c r="B36" s="23" t="s">
        <v>166</v>
      </c>
      <c r="C36" s="15" t="s">
        <v>23</v>
      </c>
      <c r="D36" s="15"/>
      <c r="E36" s="15"/>
      <c r="F36" s="15">
        <f>D36*E36</f>
        <v>0</v>
      </c>
      <c r="G36" s="13"/>
    </row>
    <row r="37" spans="1:7" ht="24.75" customHeight="1" x14ac:dyDescent="0.3">
      <c r="A37" s="66"/>
      <c r="B37" s="23" t="s">
        <v>109</v>
      </c>
      <c r="C37" s="15"/>
      <c r="D37" s="15"/>
      <c r="E37" s="15"/>
      <c r="F37" s="15"/>
      <c r="G37" s="13"/>
    </row>
    <row r="38" spans="1:7" ht="23.25" customHeight="1" x14ac:dyDescent="0.3">
      <c r="A38" s="66"/>
      <c r="B38" s="19" t="s">
        <v>33</v>
      </c>
      <c r="C38" s="15" t="s">
        <v>23</v>
      </c>
      <c r="D38" s="15"/>
      <c r="E38" s="15"/>
      <c r="F38" s="15">
        <f>D38*E38</f>
        <v>0</v>
      </c>
      <c r="G38" s="13"/>
    </row>
    <row r="39" spans="1:7" ht="28.5" customHeight="1" x14ac:dyDescent="0.3">
      <c r="A39" s="57"/>
      <c r="B39" s="44" t="s">
        <v>152</v>
      </c>
      <c r="C39" s="15"/>
      <c r="D39" s="15"/>
      <c r="E39" s="15"/>
      <c r="F39" s="15">
        <f>F36+F38</f>
        <v>0</v>
      </c>
      <c r="G39" s="13"/>
    </row>
    <row r="40" spans="1:7" x14ac:dyDescent="0.3">
      <c r="A40" s="56">
        <v>5</v>
      </c>
      <c r="B40" s="62" t="s">
        <v>53</v>
      </c>
      <c r="C40" s="15"/>
      <c r="D40" s="15"/>
      <c r="E40" s="15"/>
      <c r="F40" s="15">
        <f>D40*E40</f>
        <v>0</v>
      </c>
      <c r="G40" s="15"/>
    </row>
    <row r="41" spans="1:7" ht="63.75" customHeight="1" x14ac:dyDescent="0.3">
      <c r="A41" s="57" t="s">
        <v>131</v>
      </c>
      <c r="B41" s="23" t="s">
        <v>34</v>
      </c>
      <c r="C41" s="15" t="s">
        <v>23</v>
      </c>
      <c r="D41" s="15"/>
      <c r="E41" s="15"/>
      <c r="F41" s="15">
        <f t="shared" ref="F41" si="1">D41*E41</f>
        <v>0</v>
      </c>
      <c r="G41" s="13"/>
    </row>
    <row r="42" spans="1:7" ht="25.5" customHeight="1" x14ac:dyDescent="0.3">
      <c r="A42" s="57"/>
      <c r="B42" s="44" t="s">
        <v>152</v>
      </c>
      <c r="C42" s="65"/>
      <c r="D42" s="15"/>
      <c r="E42" s="15"/>
      <c r="F42" s="15">
        <f>F41</f>
        <v>0</v>
      </c>
      <c r="G42" s="13"/>
    </row>
    <row r="43" spans="1:7" x14ac:dyDescent="0.3">
      <c r="A43" s="56">
        <v>6</v>
      </c>
      <c r="B43" s="62" t="s">
        <v>155</v>
      </c>
      <c r="C43" s="15"/>
      <c r="D43" s="15"/>
      <c r="E43" s="15"/>
      <c r="F43" s="15"/>
      <c r="G43" s="15"/>
    </row>
    <row r="44" spans="1:7" ht="67.5" customHeight="1" x14ac:dyDescent="0.3">
      <c r="A44" s="57" t="s">
        <v>133</v>
      </c>
      <c r="B44" s="23" t="s">
        <v>95</v>
      </c>
      <c r="C44" s="15" t="s">
        <v>150</v>
      </c>
      <c r="D44" s="15"/>
      <c r="E44" s="15"/>
      <c r="F44" s="15">
        <f>D44*E44</f>
        <v>0</v>
      </c>
      <c r="G44" s="13"/>
    </row>
    <row r="45" spans="1:7" ht="52.5" customHeight="1" x14ac:dyDescent="0.3">
      <c r="A45" s="57" t="s">
        <v>137</v>
      </c>
      <c r="B45" s="23" t="s">
        <v>36</v>
      </c>
      <c r="C45" s="15" t="s">
        <v>151</v>
      </c>
      <c r="D45" s="15"/>
      <c r="E45" s="15"/>
      <c r="F45" s="15">
        <f>D45*E45</f>
        <v>0</v>
      </c>
      <c r="G45" s="13"/>
    </row>
    <row r="46" spans="1:7" ht="93.6" x14ac:dyDescent="0.3">
      <c r="A46" s="57" t="s">
        <v>134</v>
      </c>
      <c r="B46" s="23" t="s">
        <v>96</v>
      </c>
      <c r="C46" s="15" t="s">
        <v>176</v>
      </c>
      <c r="D46" s="15"/>
      <c r="E46" s="15"/>
      <c r="F46" s="15">
        <f>D46*E46</f>
        <v>0</v>
      </c>
      <c r="G46" s="13"/>
    </row>
    <row r="47" spans="1:7" ht="106.8" customHeight="1" x14ac:dyDescent="0.3">
      <c r="A47" s="57" t="s">
        <v>135</v>
      </c>
      <c r="B47" s="23" t="s">
        <v>178</v>
      </c>
      <c r="C47" s="15" t="s">
        <v>177</v>
      </c>
      <c r="D47" s="15"/>
      <c r="E47" s="15"/>
      <c r="F47" s="15">
        <f>D47*E47</f>
        <v>0</v>
      </c>
      <c r="G47" s="13"/>
    </row>
    <row r="48" spans="1:7" ht="82.5" customHeight="1" x14ac:dyDescent="0.3">
      <c r="A48" s="57" t="s">
        <v>136</v>
      </c>
      <c r="B48" s="23" t="s">
        <v>156</v>
      </c>
      <c r="C48" s="15" t="s">
        <v>161</v>
      </c>
      <c r="D48" s="15"/>
      <c r="E48" s="15"/>
      <c r="F48" s="15">
        <f>D48*E48</f>
        <v>0</v>
      </c>
      <c r="G48" s="13"/>
    </row>
    <row r="49" spans="1:10" ht="18.75" customHeight="1" x14ac:dyDescent="0.3">
      <c r="A49" s="57"/>
      <c r="B49" s="44" t="s">
        <v>152</v>
      </c>
      <c r="C49" s="15"/>
      <c r="D49" s="19"/>
      <c r="E49" s="15"/>
      <c r="F49" s="15">
        <f>F44+F45+F46+F47+F48</f>
        <v>0</v>
      </c>
      <c r="G49" s="13"/>
    </row>
    <row r="50" spans="1:10" ht="21.75" customHeight="1" x14ac:dyDescent="0.3">
      <c r="A50" s="57"/>
      <c r="B50" s="29" t="s">
        <v>38</v>
      </c>
      <c r="C50" s="15"/>
      <c r="D50" s="15"/>
      <c r="E50" s="15"/>
      <c r="F50" s="15">
        <f>F11+F15+F19+F24+F27+F33+F39+F42+F49</f>
        <v>0</v>
      </c>
      <c r="G50" s="15"/>
    </row>
    <row r="51" spans="1:10" x14ac:dyDescent="0.3">
      <c r="A51" s="57"/>
      <c r="B51" s="58" t="s">
        <v>39</v>
      </c>
      <c r="C51" s="15"/>
      <c r="D51" s="15"/>
      <c r="E51" s="15"/>
      <c r="F51" s="15">
        <f>F50*0.15</f>
        <v>0</v>
      </c>
      <c r="G51" s="15"/>
      <c r="J51" s="4" t="s">
        <v>40</v>
      </c>
    </row>
    <row r="52" spans="1:10" x14ac:dyDescent="0.3">
      <c r="A52" s="57"/>
      <c r="B52" s="58" t="s">
        <v>41</v>
      </c>
      <c r="C52" s="15"/>
      <c r="D52" s="15"/>
      <c r="E52" s="15"/>
      <c r="F52" s="15">
        <f>F50+F51</f>
        <v>0</v>
      </c>
      <c r="G52" s="13"/>
    </row>
    <row r="55" spans="1:10" x14ac:dyDescent="0.3">
      <c r="A55" s="77"/>
      <c r="B55" s="76" t="s">
        <v>175</v>
      </c>
      <c r="C55" s="75"/>
    </row>
    <row r="56" spans="1:10" x14ac:dyDescent="0.3">
      <c r="A56" s="77"/>
      <c r="B56" s="76"/>
      <c r="C56" s="75"/>
    </row>
    <row r="57" spans="1:10" x14ac:dyDescent="0.3">
      <c r="A57" s="32"/>
      <c r="B57" s="24" t="s">
        <v>165</v>
      </c>
      <c r="C57" s="23"/>
    </row>
    <row r="58" spans="1:10" x14ac:dyDescent="0.3">
      <c r="A58" s="77"/>
      <c r="B58" s="76"/>
      <c r="C58" s="76" t="s">
        <v>160</v>
      </c>
    </row>
    <row r="59" spans="1:10" ht="33" customHeight="1" x14ac:dyDescent="0.3">
      <c r="A59" s="77"/>
      <c r="B59" s="76"/>
      <c r="C59" s="76"/>
    </row>
    <row r="60" spans="1:10" x14ac:dyDescent="0.3">
      <c r="A60" s="32"/>
      <c r="B60" s="23" t="s">
        <v>44</v>
      </c>
      <c r="C60" s="26">
        <f>F11</f>
        <v>0</v>
      </c>
    </row>
    <row r="61" spans="1:10" x14ac:dyDescent="0.3">
      <c r="A61" s="32"/>
      <c r="B61" s="23" t="s">
        <v>45</v>
      </c>
      <c r="C61" s="26">
        <f>F15</f>
        <v>0</v>
      </c>
    </row>
    <row r="62" spans="1:10" x14ac:dyDescent="0.3">
      <c r="A62" s="32"/>
      <c r="B62" s="23" t="s">
        <v>46</v>
      </c>
      <c r="C62" s="26">
        <f>F19</f>
        <v>0</v>
      </c>
    </row>
    <row r="63" spans="1:10" x14ac:dyDescent="0.3">
      <c r="A63" s="32"/>
      <c r="B63" s="29" t="s">
        <v>47</v>
      </c>
      <c r="C63" s="27">
        <f>C60+C61+C62</f>
        <v>0</v>
      </c>
    </row>
    <row r="64" spans="1:10" x14ac:dyDescent="0.3">
      <c r="A64" s="32"/>
      <c r="B64" s="24" t="s">
        <v>48</v>
      </c>
      <c r="C64" s="23"/>
    </row>
    <row r="65" spans="1:3" x14ac:dyDescent="0.3">
      <c r="A65" s="32"/>
      <c r="B65" s="23" t="s">
        <v>49</v>
      </c>
      <c r="C65" s="26">
        <f>F24</f>
        <v>0</v>
      </c>
    </row>
    <row r="66" spans="1:3" x14ac:dyDescent="0.3">
      <c r="A66" s="32"/>
      <c r="B66" s="23" t="s">
        <v>50</v>
      </c>
      <c r="C66" s="26">
        <f>F27</f>
        <v>0</v>
      </c>
    </row>
    <row r="67" spans="1:3" x14ac:dyDescent="0.3">
      <c r="A67" s="32"/>
      <c r="B67" s="23" t="s">
        <v>51</v>
      </c>
      <c r="C67" s="26">
        <f>F33</f>
        <v>0</v>
      </c>
    </row>
    <row r="68" spans="1:3" x14ac:dyDescent="0.3">
      <c r="A68" s="32"/>
      <c r="B68" s="23" t="s">
        <v>52</v>
      </c>
      <c r="C68" s="26">
        <f>F39</f>
        <v>0</v>
      </c>
    </row>
    <row r="69" spans="1:3" x14ac:dyDescent="0.3">
      <c r="A69" s="32"/>
      <c r="B69" s="23" t="s">
        <v>53</v>
      </c>
      <c r="C69" s="26">
        <f>F42</f>
        <v>0</v>
      </c>
    </row>
    <row r="70" spans="1:3" x14ac:dyDescent="0.3">
      <c r="A70" s="32"/>
      <c r="B70" s="23" t="s">
        <v>54</v>
      </c>
      <c r="C70" s="26">
        <f>F49</f>
        <v>0</v>
      </c>
    </row>
    <row r="71" spans="1:3" x14ac:dyDescent="0.3">
      <c r="A71" s="32"/>
      <c r="B71" s="28" t="s">
        <v>143</v>
      </c>
      <c r="C71" s="27">
        <f>C65+C66+C67+C68+C69+C70</f>
        <v>0</v>
      </c>
    </row>
    <row r="72" spans="1:3" x14ac:dyDescent="0.3">
      <c r="A72" s="32"/>
      <c r="B72" s="28" t="s">
        <v>144</v>
      </c>
      <c r="C72" s="27">
        <f>C63+C71</f>
        <v>0</v>
      </c>
    </row>
    <row r="73" spans="1:3" x14ac:dyDescent="0.3">
      <c r="A73" s="32"/>
      <c r="B73" s="29" t="s">
        <v>55</v>
      </c>
      <c r="C73" s="27">
        <f>0.15*C72</f>
        <v>0</v>
      </c>
    </row>
    <row r="74" spans="1:3" x14ac:dyDescent="0.3">
      <c r="A74" s="32"/>
      <c r="B74" s="29" t="s">
        <v>56</v>
      </c>
      <c r="C74" s="27">
        <f>C72+C73</f>
        <v>0</v>
      </c>
    </row>
    <row r="75" spans="1:3" x14ac:dyDescent="0.3">
      <c r="A75" s="59"/>
      <c r="B75" s="38"/>
      <c r="C75" s="19"/>
    </row>
    <row r="76" spans="1:3" x14ac:dyDescent="0.3">
      <c r="A76" s="67" t="s">
        <v>172</v>
      </c>
      <c r="B76" s="55" t="s">
        <v>104</v>
      </c>
      <c r="C76" s="10">
        <f>C74</f>
        <v>0</v>
      </c>
    </row>
  </sheetData>
  <mergeCells count="7">
    <mergeCell ref="A1:G1"/>
    <mergeCell ref="A58:A59"/>
    <mergeCell ref="B58:B59"/>
    <mergeCell ref="C58:C59"/>
    <mergeCell ref="A55:A56"/>
    <mergeCell ref="B55:B56"/>
    <mergeCell ref="C55:C5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tabSelected="1" topLeftCell="A67" workbookViewId="0">
      <selection activeCell="E73" sqref="E73"/>
    </sheetView>
  </sheetViews>
  <sheetFormatPr defaultColWidth="8.77734375" defaultRowHeight="15.6" x14ac:dyDescent="0.3"/>
  <cols>
    <col min="1" max="1" width="8.77734375" style="4"/>
    <col min="2" max="2" width="7.109375" style="4" customWidth="1"/>
    <col min="3" max="3" width="52.33203125" style="4" customWidth="1"/>
    <col min="4" max="4" width="15.88671875" style="4" customWidth="1"/>
    <col min="5" max="5" width="10.44140625" style="4" bestFit="1" customWidth="1"/>
    <col min="6" max="6" width="12.44140625" style="4" customWidth="1"/>
    <col min="7" max="7" width="17" style="4" customWidth="1"/>
    <col min="8" max="8" width="23.88671875" style="4" customWidth="1"/>
    <col min="9" max="16384" width="8.77734375" style="4"/>
  </cols>
  <sheetData>
    <row r="1" spans="1:8" ht="28.95" customHeight="1" x14ac:dyDescent="0.3">
      <c r="A1" s="21" t="s">
        <v>91</v>
      </c>
      <c r="B1" s="78" t="s">
        <v>98</v>
      </c>
      <c r="C1" s="78"/>
      <c r="D1" s="78"/>
      <c r="E1" s="78"/>
      <c r="F1" s="78"/>
      <c r="G1" s="78"/>
      <c r="H1" s="78"/>
    </row>
    <row r="2" spans="1:8" x14ac:dyDescent="0.3">
      <c r="A2" s="19"/>
      <c r="B2" s="13" t="s">
        <v>1</v>
      </c>
      <c r="C2" s="14" t="s">
        <v>2</v>
      </c>
      <c r="D2" s="13" t="s">
        <v>3</v>
      </c>
      <c r="E2" s="13" t="s">
        <v>4</v>
      </c>
      <c r="F2" s="13" t="s">
        <v>5</v>
      </c>
      <c r="G2" s="13" t="s">
        <v>6</v>
      </c>
      <c r="H2" s="13" t="s">
        <v>7</v>
      </c>
    </row>
    <row r="3" spans="1:8" x14ac:dyDescent="0.3">
      <c r="A3" s="19"/>
      <c r="B3" s="34"/>
      <c r="C3" s="22" t="s">
        <v>149</v>
      </c>
      <c r="D3" s="15"/>
      <c r="E3" s="15"/>
      <c r="F3" s="15"/>
      <c r="G3" s="15"/>
      <c r="H3" s="15"/>
    </row>
    <row r="4" spans="1:8" s="18" customFormat="1" x14ac:dyDescent="0.3">
      <c r="A4" s="8"/>
      <c r="B4" s="33">
        <v>1</v>
      </c>
      <c r="C4" s="62" t="s">
        <v>8</v>
      </c>
      <c r="D4" s="13"/>
      <c r="E4" s="13"/>
      <c r="F4" s="13"/>
      <c r="G4" s="13"/>
      <c r="H4" s="13"/>
    </row>
    <row r="5" spans="1:8" ht="31.2" x14ac:dyDescent="0.3">
      <c r="A5" s="19"/>
      <c r="B5" s="36" t="s">
        <v>113</v>
      </c>
      <c r="C5" s="23" t="s">
        <v>9</v>
      </c>
      <c r="D5" s="15" t="s">
        <v>150</v>
      </c>
      <c r="E5" s="15"/>
      <c r="F5" s="34"/>
      <c r="G5" s="15">
        <f t="shared" ref="G5:G10" si="0">E5*F5</f>
        <v>0</v>
      </c>
      <c r="H5" s="15"/>
    </row>
    <row r="6" spans="1:8" ht="31.2" x14ac:dyDescent="0.3">
      <c r="A6" s="19"/>
      <c r="B6" s="36" t="s">
        <v>114</v>
      </c>
      <c r="C6" s="23" t="s">
        <v>11</v>
      </c>
      <c r="D6" s="15" t="s">
        <v>151</v>
      </c>
      <c r="E6" s="15"/>
      <c r="F6" s="34"/>
      <c r="G6" s="15">
        <f t="shared" si="0"/>
        <v>0</v>
      </c>
      <c r="H6" s="15"/>
    </row>
    <row r="7" spans="1:8" ht="31.2" x14ac:dyDescent="0.3">
      <c r="A7" s="19"/>
      <c r="B7" s="36" t="s">
        <v>115</v>
      </c>
      <c r="C7" s="23" t="s">
        <v>12</v>
      </c>
      <c r="D7" s="15" t="s">
        <v>151</v>
      </c>
      <c r="E7" s="19"/>
      <c r="F7" s="38"/>
      <c r="G7" s="15">
        <f t="shared" si="0"/>
        <v>0</v>
      </c>
      <c r="H7" s="15"/>
    </row>
    <row r="8" spans="1:8" ht="46.8" x14ac:dyDescent="0.3">
      <c r="A8" s="19"/>
      <c r="B8" s="36" t="s">
        <v>116</v>
      </c>
      <c r="C8" s="23" t="s">
        <v>13</v>
      </c>
      <c r="D8" s="15" t="s">
        <v>151</v>
      </c>
      <c r="E8" s="19"/>
      <c r="F8" s="19"/>
      <c r="G8" s="15">
        <f t="shared" si="0"/>
        <v>0</v>
      </c>
      <c r="H8" s="15"/>
    </row>
    <row r="9" spans="1:8" ht="46.8" x14ac:dyDescent="0.3">
      <c r="A9" s="19"/>
      <c r="B9" s="36" t="s">
        <v>117</v>
      </c>
      <c r="C9" s="23" t="s">
        <v>14</v>
      </c>
      <c r="D9" s="15" t="s">
        <v>151</v>
      </c>
      <c r="E9" s="19"/>
      <c r="F9" s="19"/>
      <c r="G9" s="15">
        <f t="shared" si="0"/>
        <v>0</v>
      </c>
      <c r="H9" s="15"/>
    </row>
    <row r="10" spans="1:8" ht="62.4" x14ac:dyDescent="0.3">
      <c r="A10" s="19"/>
      <c r="B10" s="36" t="s">
        <v>118</v>
      </c>
      <c r="C10" s="23" t="s">
        <v>15</v>
      </c>
      <c r="D10" s="15" t="s">
        <v>151</v>
      </c>
      <c r="E10" s="19"/>
      <c r="F10" s="39"/>
      <c r="G10" s="15">
        <f t="shared" si="0"/>
        <v>0</v>
      </c>
      <c r="H10" s="15"/>
    </row>
    <row r="11" spans="1:8" x14ac:dyDescent="0.3">
      <c r="A11" s="19"/>
      <c r="B11" s="34"/>
      <c r="C11" s="44" t="s">
        <v>152</v>
      </c>
      <c r="D11" s="15"/>
      <c r="E11" s="15"/>
      <c r="F11" s="15"/>
      <c r="G11" s="15">
        <f>G5+G6+G7+G8+G9+G10</f>
        <v>0</v>
      </c>
      <c r="H11" s="13"/>
    </row>
    <row r="12" spans="1:8" s="18" customFormat="1" x14ac:dyDescent="0.3">
      <c r="A12" s="8"/>
      <c r="B12" s="35">
        <v>2</v>
      </c>
      <c r="C12" s="62" t="s">
        <v>16</v>
      </c>
      <c r="D12" s="13"/>
      <c r="E12" s="13"/>
      <c r="F12" s="13"/>
      <c r="G12" s="13"/>
      <c r="H12" s="13"/>
    </row>
    <row r="13" spans="1:8" ht="78" x14ac:dyDescent="0.3">
      <c r="A13" s="19"/>
      <c r="B13" s="36" t="s">
        <v>129</v>
      </c>
      <c r="C13" s="23" t="s">
        <v>140</v>
      </c>
      <c r="D13" s="15" t="s">
        <v>151</v>
      </c>
      <c r="E13" s="19"/>
      <c r="F13" s="39"/>
      <c r="G13" s="15">
        <f>E13*F13</f>
        <v>0</v>
      </c>
      <c r="H13" s="15"/>
    </row>
    <row r="14" spans="1:8" ht="31.2" x14ac:dyDescent="0.3">
      <c r="A14" s="19"/>
      <c r="B14" s="36" t="s">
        <v>130</v>
      </c>
      <c r="C14" s="23" t="s">
        <v>141</v>
      </c>
      <c r="D14" s="15" t="s">
        <v>151</v>
      </c>
      <c r="E14" s="19"/>
      <c r="F14" s="39"/>
      <c r="G14" s="15">
        <f>E14*F14</f>
        <v>0</v>
      </c>
      <c r="H14" s="15"/>
    </row>
    <row r="15" spans="1:8" x14ac:dyDescent="0.3">
      <c r="A15" s="19"/>
      <c r="B15" s="34"/>
      <c r="C15" s="44" t="s">
        <v>152</v>
      </c>
      <c r="D15" s="15"/>
      <c r="E15" s="15"/>
      <c r="F15" s="15"/>
      <c r="G15" s="15">
        <f>G13+G14</f>
        <v>0</v>
      </c>
      <c r="H15" s="13"/>
    </row>
    <row r="16" spans="1:8" s="18" customFormat="1" x14ac:dyDescent="0.3">
      <c r="A16" s="8"/>
      <c r="B16" s="35">
        <v>3</v>
      </c>
      <c r="C16" s="62" t="s">
        <v>19</v>
      </c>
      <c r="D16" s="13"/>
      <c r="E16" s="13"/>
      <c r="F16" s="13"/>
      <c r="G16" s="13"/>
      <c r="H16" s="13"/>
    </row>
    <row r="17" spans="1:8" ht="31.2" x14ac:dyDescent="0.3">
      <c r="A17" s="19"/>
      <c r="B17" s="37" t="s">
        <v>119</v>
      </c>
      <c r="C17" s="23" t="s">
        <v>20</v>
      </c>
      <c r="D17" s="15"/>
      <c r="E17" s="19"/>
      <c r="F17" s="39"/>
      <c r="G17" s="15">
        <f>E17*F17</f>
        <v>0</v>
      </c>
      <c r="H17" s="15"/>
    </row>
    <row r="18" spans="1:8" x14ac:dyDescent="0.3">
      <c r="A18" s="19"/>
      <c r="B18" s="37" t="s">
        <v>120</v>
      </c>
      <c r="C18" s="24" t="s">
        <v>142</v>
      </c>
      <c r="D18" s="15" t="s">
        <v>150</v>
      </c>
      <c r="E18" s="23"/>
      <c r="F18" s="23"/>
      <c r="G18" s="15">
        <f>E18*F18</f>
        <v>0</v>
      </c>
      <c r="H18" s="15"/>
    </row>
    <row r="19" spans="1:8" x14ac:dyDescent="0.3">
      <c r="A19" s="19"/>
      <c r="B19" s="34"/>
      <c r="C19" s="44" t="s">
        <v>152</v>
      </c>
      <c r="D19" s="15"/>
      <c r="E19" s="15"/>
      <c r="F19" s="15"/>
      <c r="G19" s="15">
        <f>G18</f>
        <v>0</v>
      </c>
      <c r="H19" s="13"/>
    </row>
    <row r="20" spans="1:8" x14ac:dyDescent="0.3">
      <c r="A20" s="19"/>
      <c r="B20" s="34"/>
      <c r="C20" s="25" t="s">
        <v>121</v>
      </c>
      <c r="D20" s="15"/>
      <c r="E20" s="15"/>
      <c r="F20" s="15"/>
      <c r="G20" s="15"/>
      <c r="H20" s="13"/>
    </row>
    <row r="21" spans="1:8" s="18" customFormat="1" x14ac:dyDescent="0.3">
      <c r="A21" s="8"/>
      <c r="B21" s="35">
        <v>1</v>
      </c>
      <c r="C21" s="62" t="s">
        <v>154</v>
      </c>
      <c r="D21" s="13"/>
      <c r="E21" s="13"/>
      <c r="F21" s="13"/>
      <c r="G21" s="13"/>
      <c r="H21" s="13"/>
    </row>
    <row r="22" spans="1:8" ht="78" x14ac:dyDescent="0.3">
      <c r="A22" s="19"/>
      <c r="B22" s="34" t="s">
        <v>113</v>
      </c>
      <c r="C22" s="16" t="s">
        <v>22</v>
      </c>
      <c r="D22" s="15" t="s">
        <v>23</v>
      </c>
      <c r="E22" s="15"/>
      <c r="F22" s="15"/>
      <c r="G22" s="15">
        <f>E22*F22</f>
        <v>0</v>
      </c>
      <c r="H22" s="13"/>
    </row>
    <row r="23" spans="1:8" ht="78" x14ac:dyDescent="0.3">
      <c r="A23" s="19"/>
      <c r="B23" s="34" t="s">
        <v>114</v>
      </c>
      <c r="C23" s="16" t="s">
        <v>24</v>
      </c>
      <c r="D23" s="15" t="s">
        <v>10</v>
      </c>
      <c r="E23" s="15"/>
      <c r="F23" s="15"/>
      <c r="G23" s="15">
        <f>E23*F23</f>
        <v>0</v>
      </c>
      <c r="H23" s="13"/>
    </row>
    <row r="24" spans="1:8" x14ac:dyDescent="0.3">
      <c r="A24" s="19"/>
      <c r="B24" s="34"/>
      <c r="C24" s="44" t="s">
        <v>152</v>
      </c>
      <c r="D24" s="15"/>
      <c r="E24" s="15"/>
      <c r="F24" s="15"/>
      <c r="G24" s="15">
        <f>G22+G23</f>
        <v>0</v>
      </c>
      <c r="H24" s="13"/>
    </row>
    <row r="25" spans="1:8" s="18" customFormat="1" x14ac:dyDescent="0.3">
      <c r="A25" s="8"/>
      <c r="B25" s="35">
        <v>2</v>
      </c>
      <c r="C25" s="62" t="s">
        <v>122</v>
      </c>
      <c r="D25" s="13"/>
      <c r="E25" s="13"/>
      <c r="F25" s="13"/>
      <c r="G25" s="13"/>
      <c r="H25" s="13"/>
    </row>
    <row r="26" spans="1:8" ht="78" x14ac:dyDescent="0.3">
      <c r="A26" s="19"/>
      <c r="B26" s="38" t="s">
        <v>129</v>
      </c>
      <c r="C26" s="23" t="s">
        <v>25</v>
      </c>
      <c r="D26" s="15" t="s">
        <v>10</v>
      </c>
      <c r="E26" s="15"/>
      <c r="F26" s="15"/>
      <c r="G26" s="15">
        <f>E26*F26</f>
        <v>0</v>
      </c>
      <c r="H26" s="13"/>
    </row>
    <row r="27" spans="1:8" x14ac:dyDescent="0.3">
      <c r="A27" s="19"/>
      <c r="B27" s="38"/>
      <c r="C27" s="44" t="s">
        <v>152</v>
      </c>
      <c r="D27" s="15"/>
      <c r="E27" s="15"/>
      <c r="F27" s="15"/>
      <c r="G27" s="15">
        <f>G26</f>
        <v>0</v>
      </c>
      <c r="H27" s="13"/>
    </row>
    <row r="28" spans="1:8" s="18" customFormat="1" x14ac:dyDescent="0.3">
      <c r="A28" s="8"/>
      <c r="B28" s="35">
        <v>3</v>
      </c>
      <c r="C28" s="62" t="s">
        <v>123</v>
      </c>
      <c r="D28" s="13"/>
      <c r="E28" s="13"/>
      <c r="F28" s="13"/>
      <c r="G28" s="13"/>
      <c r="H28" s="13"/>
    </row>
    <row r="29" spans="1:8" ht="31.2" x14ac:dyDescent="0.3">
      <c r="A29" s="19"/>
      <c r="B29" s="38"/>
      <c r="C29" s="23" t="s">
        <v>26</v>
      </c>
      <c r="D29" s="15"/>
      <c r="E29" s="15"/>
      <c r="F29" s="15"/>
      <c r="G29" s="15"/>
      <c r="H29" s="13"/>
    </row>
    <row r="30" spans="1:8" x14ac:dyDescent="0.3">
      <c r="A30" s="19"/>
      <c r="B30" s="38" t="s">
        <v>119</v>
      </c>
      <c r="C30" s="19" t="s">
        <v>27</v>
      </c>
      <c r="D30" s="15" t="s">
        <v>28</v>
      </c>
      <c r="E30" s="15"/>
      <c r="F30" s="15"/>
      <c r="G30" s="15">
        <f>E30*F30</f>
        <v>0</v>
      </c>
      <c r="H30" s="13"/>
    </row>
    <row r="31" spans="1:8" x14ac:dyDescent="0.3">
      <c r="A31" s="19"/>
      <c r="B31" s="38" t="s">
        <v>120</v>
      </c>
      <c r="C31" s="19" t="s">
        <v>29</v>
      </c>
      <c r="D31" s="15" t="s">
        <v>28</v>
      </c>
      <c r="E31" s="15"/>
      <c r="F31" s="15"/>
      <c r="G31" s="15">
        <f>E31*F31</f>
        <v>0</v>
      </c>
      <c r="H31" s="13"/>
    </row>
    <row r="32" spans="1:8" x14ac:dyDescent="0.3">
      <c r="A32" s="19"/>
      <c r="B32" s="38" t="s">
        <v>125</v>
      </c>
      <c r="C32" s="19" t="s">
        <v>30</v>
      </c>
      <c r="D32" s="15" t="s">
        <v>28</v>
      </c>
      <c r="E32" s="15"/>
      <c r="F32" s="15"/>
      <c r="G32" s="15">
        <f>E32*F32</f>
        <v>0</v>
      </c>
      <c r="H32" s="13"/>
    </row>
    <row r="33" spans="1:8" x14ac:dyDescent="0.3">
      <c r="A33" s="19"/>
      <c r="B33" s="38"/>
      <c r="C33" s="44" t="s">
        <v>152</v>
      </c>
      <c r="D33" s="19"/>
      <c r="E33" s="19"/>
      <c r="F33" s="19"/>
      <c r="G33" s="40">
        <f>G30+G31+G32</f>
        <v>0</v>
      </c>
      <c r="H33" s="19"/>
    </row>
    <row r="34" spans="1:8" s="18" customFormat="1" x14ac:dyDescent="0.3">
      <c r="A34" s="8"/>
      <c r="B34" s="35">
        <v>4</v>
      </c>
      <c r="C34" s="62" t="s">
        <v>124</v>
      </c>
      <c r="D34" s="13"/>
      <c r="E34" s="13"/>
      <c r="F34" s="13"/>
      <c r="G34" s="13"/>
      <c r="H34" s="13"/>
    </row>
    <row r="35" spans="1:8" ht="93.6" x14ac:dyDescent="0.3">
      <c r="A35" s="19"/>
      <c r="B35" s="38"/>
      <c r="C35" s="23" t="s">
        <v>31</v>
      </c>
      <c r="D35" s="15"/>
      <c r="E35" s="15"/>
      <c r="F35" s="15"/>
      <c r="G35" s="15"/>
      <c r="H35" s="13"/>
    </row>
    <row r="36" spans="1:8" x14ac:dyDescent="0.3">
      <c r="A36" s="19"/>
      <c r="B36" s="38"/>
      <c r="C36" s="19" t="s">
        <v>32</v>
      </c>
      <c r="D36" s="15"/>
      <c r="E36" s="15"/>
      <c r="F36" s="15"/>
      <c r="G36" s="15"/>
      <c r="H36" s="13"/>
    </row>
    <row r="37" spans="1:8" x14ac:dyDescent="0.3">
      <c r="A37" s="19"/>
      <c r="B37" s="38" t="s">
        <v>126</v>
      </c>
      <c r="C37" s="19" t="s">
        <v>33</v>
      </c>
      <c r="D37" s="15" t="s">
        <v>23</v>
      </c>
      <c r="E37" s="15"/>
      <c r="F37" s="15"/>
      <c r="G37" s="15">
        <f>E37*F37</f>
        <v>0</v>
      </c>
      <c r="H37" s="13"/>
    </row>
    <row r="38" spans="1:8" x14ac:dyDescent="0.3">
      <c r="A38" s="19"/>
      <c r="B38" s="34"/>
      <c r="C38" s="44" t="s">
        <v>152</v>
      </c>
      <c r="D38" s="15"/>
      <c r="E38" s="15"/>
      <c r="F38" s="15"/>
      <c r="G38" s="15">
        <f>G37</f>
        <v>0</v>
      </c>
      <c r="H38" s="13"/>
    </row>
    <row r="39" spans="1:8" s="18" customFormat="1" x14ac:dyDescent="0.3">
      <c r="A39" s="8"/>
      <c r="B39" s="35">
        <v>5</v>
      </c>
      <c r="C39" s="62" t="s">
        <v>53</v>
      </c>
      <c r="D39" s="15"/>
      <c r="E39" s="13"/>
      <c r="F39" s="13"/>
      <c r="G39" s="13">
        <f>E39*F39</f>
        <v>0</v>
      </c>
      <c r="H39" s="13"/>
    </row>
    <row r="40" spans="1:8" ht="62.4" x14ac:dyDescent="0.3">
      <c r="A40" s="19"/>
      <c r="B40" s="34"/>
      <c r="C40" s="23" t="s">
        <v>34</v>
      </c>
      <c r="D40" s="15" t="s">
        <v>23</v>
      </c>
      <c r="E40" s="15"/>
      <c r="F40" s="15"/>
      <c r="G40" s="15">
        <f t="shared" ref="G40" si="1">E40*F40</f>
        <v>0</v>
      </c>
      <c r="H40" s="13"/>
    </row>
    <row r="41" spans="1:8" x14ac:dyDescent="0.3">
      <c r="A41" s="19"/>
      <c r="B41" s="34"/>
      <c r="C41" s="44" t="s">
        <v>152</v>
      </c>
      <c r="D41" s="15"/>
      <c r="E41" s="15"/>
      <c r="F41" s="15"/>
      <c r="G41" s="15">
        <f>G40</f>
        <v>0</v>
      </c>
      <c r="H41" s="13"/>
    </row>
    <row r="42" spans="1:8" s="18" customFormat="1" x14ac:dyDescent="0.3">
      <c r="A42" s="8"/>
      <c r="B42" s="35">
        <v>6</v>
      </c>
      <c r="C42" s="62" t="s">
        <v>155</v>
      </c>
      <c r="D42" s="15"/>
      <c r="E42" s="13"/>
      <c r="F42" s="13"/>
      <c r="G42" s="13"/>
      <c r="H42" s="13"/>
    </row>
    <row r="43" spans="1:8" ht="62.4" x14ac:dyDescent="0.3">
      <c r="A43" s="19"/>
      <c r="B43" s="34" t="s">
        <v>133</v>
      </c>
      <c r="C43" s="23" t="s">
        <v>95</v>
      </c>
      <c r="D43" s="15" t="s">
        <v>150</v>
      </c>
      <c r="E43" s="15"/>
      <c r="F43" s="15"/>
      <c r="G43" s="15">
        <f>E43*F43</f>
        <v>0</v>
      </c>
      <c r="H43" s="13"/>
    </row>
    <row r="44" spans="1:8" ht="46.8" x14ac:dyDescent="0.3">
      <c r="A44" s="19"/>
      <c r="B44" s="34" t="s">
        <v>137</v>
      </c>
      <c r="C44" s="23" t="s">
        <v>36</v>
      </c>
      <c r="D44" s="15" t="s">
        <v>150</v>
      </c>
      <c r="E44" s="15"/>
      <c r="F44" s="15"/>
      <c r="G44" s="15">
        <f>E44*F44</f>
        <v>0</v>
      </c>
      <c r="H44" s="13"/>
    </row>
    <row r="45" spans="1:8" ht="93.6" x14ac:dyDescent="0.3">
      <c r="A45" s="19"/>
      <c r="B45" s="34" t="s">
        <v>134</v>
      </c>
      <c r="C45" s="23" t="s">
        <v>96</v>
      </c>
      <c r="D45" s="15" t="s">
        <v>150</v>
      </c>
      <c r="E45" s="15"/>
      <c r="F45" s="15"/>
      <c r="G45" s="15">
        <f>E45*F45</f>
        <v>0</v>
      </c>
      <c r="H45" s="13"/>
    </row>
    <row r="46" spans="1:8" ht="78" x14ac:dyDescent="0.3">
      <c r="A46" s="19"/>
      <c r="B46" s="34" t="s">
        <v>135</v>
      </c>
      <c r="C46" s="23" t="s">
        <v>111</v>
      </c>
      <c r="D46" s="15" t="s">
        <v>161</v>
      </c>
      <c r="E46" s="15"/>
      <c r="F46" s="15"/>
      <c r="G46" s="15">
        <f>E46*F46</f>
        <v>0</v>
      </c>
      <c r="H46" s="13"/>
    </row>
    <row r="47" spans="1:8" ht="18.75" customHeight="1" x14ac:dyDescent="0.3">
      <c r="A47" s="19"/>
      <c r="B47" s="34"/>
      <c r="C47" s="44" t="s">
        <v>152</v>
      </c>
      <c r="D47" s="15"/>
      <c r="E47" s="19"/>
      <c r="F47" s="15"/>
      <c r="G47" s="15">
        <f>G43+G44+G45+G46</f>
        <v>0</v>
      </c>
      <c r="H47" s="13"/>
    </row>
    <row r="48" spans="1:8" ht="21.75" customHeight="1" x14ac:dyDescent="0.3">
      <c r="A48" s="19"/>
      <c r="B48" s="34"/>
      <c r="C48" s="29" t="s">
        <v>38</v>
      </c>
      <c r="D48" s="15"/>
      <c r="E48" s="15"/>
      <c r="F48" s="15"/>
      <c r="G48" s="15">
        <f>G11+G15+G19+G24+G27+G33+G38+G41+G47</f>
        <v>0</v>
      </c>
      <c r="H48" s="15"/>
    </row>
    <row r="49" spans="1:11" x14ac:dyDescent="0.3">
      <c r="A49" s="19"/>
      <c r="B49" s="34"/>
      <c r="C49" s="58" t="s">
        <v>39</v>
      </c>
      <c r="D49" s="15"/>
      <c r="E49" s="15"/>
      <c r="F49" s="15"/>
      <c r="G49" s="15">
        <f>G48*0.15</f>
        <v>0</v>
      </c>
      <c r="H49" s="15"/>
      <c r="K49" s="4" t="s">
        <v>40</v>
      </c>
    </row>
    <row r="50" spans="1:11" x14ac:dyDescent="0.3">
      <c r="A50" s="19"/>
      <c r="B50" s="34"/>
      <c r="C50" s="58" t="s">
        <v>41</v>
      </c>
      <c r="D50" s="15"/>
      <c r="E50" s="15"/>
      <c r="F50" s="15"/>
      <c r="G50" s="15">
        <f>G48+G49</f>
        <v>0</v>
      </c>
      <c r="H50" s="13"/>
    </row>
    <row r="54" spans="1:11" x14ac:dyDescent="0.3">
      <c r="B54" s="75"/>
      <c r="C54" s="76" t="s">
        <v>101</v>
      </c>
      <c r="D54" s="75"/>
    </row>
    <row r="55" spans="1:11" x14ac:dyDescent="0.3">
      <c r="B55" s="75"/>
      <c r="C55" s="76"/>
      <c r="D55" s="75"/>
    </row>
    <row r="56" spans="1:11" x14ac:dyDescent="0.3">
      <c r="B56" s="23"/>
      <c r="C56" s="24" t="s">
        <v>165</v>
      </c>
      <c r="D56" s="23"/>
    </row>
    <row r="57" spans="1:11" x14ac:dyDescent="0.3">
      <c r="B57" s="75"/>
      <c r="C57" s="76"/>
      <c r="D57" s="76" t="s">
        <v>43</v>
      </c>
    </row>
    <row r="58" spans="1:11" x14ac:dyDescent="0.3">
      <c r="B58" s="75"/>
      <c r="C58" s="76"/>
      <c r="D58" s="76"/>
    </row>
    <row r="59" spans="1:11" x14ac:dyDescent="0.3">
      <c r="B59" s="23"/>
      <c r="C59" s="23" t="s">
        <v>44</v>
      </c>
      <c r="D59" s="26">
        <f>G11</f>
        <v>0</v>
      </c>
    </row>
    <row r="60" spans="1:11" x14ac:dyDescent="0.3">
      <c r="B60" s="23"/>
      <c r="C60" s="23" t="s">
        <v>45</v>
      </c>
      <c r="D60" s="26">
        <f>G15</f>
        <v>0</v>
      </c>
    </row>
    <row r="61" spans="1:11" x14ac:dyDescent="0.3">
      <c r="B61" s="23"/>
      <c r="C61" s="23" t="s">
        <v>46</v>
      </c>
      <c r="D61" s="26">
        <f>G19</f>
        <v>0</v>
      </c>
    </row>
    <row r="62" spans="1:11" x14ac:dyDescent="0.3">
      <c r="B62" s="23"/>
      <c r="C62" s="29" t="s">
        <v>47</v>
      </c>
      <c r="D62" s="27">
        <f>D59+D60+D61</f>
        <v>0</v>
      </c>
    </row>
    <row r="63" spans="1:11" x14ac:dyDescent="0.3">
      <c r="B63" s="23"/>
      <c r="C63" s="24" t="s">
        <v>48</v>
      </c>
      <c r="D63" s="23"/>
    </row>
    <row r="64" spans="1:11" x14ac:dyDescent="0.3">
      <c r="B64" s="23"/>
      <c r="C64" s="23" t="s">
        <v>49</v>
      </c>
      <c r="D64" s="26">
        <f>G24</f>
        <v>0</v>
      </c>
    </row>
    <row r="65" spans="1:8" x14ac:dyDescent="0.3">
      <c r="B65" s="23"/>
      <c r="C65" s="23" t="s">
        <v>50</v>
      </c>
      <c r="D65" s="26">
        <f>G27</f>
        <v>0</v>
      </c>
    </row>
    <row r="66" spans="1:8" x14ac:dyDescent="0.3">
      <c r="B66" s="23"/>
      <c r="C66" s="23" t="s">
        <v>51</v>
      </c>
      <c r="D66" s="26">
        <f>G33</f>
        <v>0</v>
      </c>
    </row>
    <row r="67" spans="1:8" x14ac:dyDescent="0.3">
      <c r="B67" s="23"/>
      <c r="C67" s="23" t="s">
        <v>52</v>
      </c>
      <c r="D67" s="26">
        <f>G38</f>
        <v>0</v>
      </c>
    </row>
    <row r="68" spans="1:8" x14ac:dyDescent="0.3">
      <c r="B68" s="23"/>
      <c r="C68" s="23" t="s">
        <v>53</v>
      </c>
      <c r="D68" s="26">
        <f>G41</f>
        <v>0</v>
      </c>
    </row>
    <row r="69" spans="1:8" x14ac:dyDescent="0.3">
      <c r="B69" s="23"/>
      <c r="C69" s="23" t="s">
        <v>54</v>
      </c>
      <c r="D69" s="26">
        <f>G47</f>
        <v>0</v>
      </c>
    </row>
    <row r="70" spans="1:8" x14ac:dyDescent="0.3">
      <c r="B70" s="23"/>
      <c r="C70" s="28" t="s">
        <v>143</v>
      </c>
      <c r="D70" s="27">
        <f>D64+D65+D66+D67+D68+D69</f>
        <v>0</v>
      </c>
    </row>
    <row r="71" spans="1:8" x14ac:dyDescent="0.3">
      <c r="B71" s="23"/>
      <c r="C71" s="28" t="s">
        <v>144</v>
      </c>
      <c r="D71" s="27">
        <f>D62+D70</f>
        <v>0</v>
      </c>
    </row>
    <row r="72" spans="1:8" x14ac:dyDescent="0.3">
      <c r="B72" s="23"/>
      <c r="C72" s="29" t="s">
        <v>55</v>
      </c>
      <c r="D72" s="27">
        <f>0.15*D71</f>
        <v>0</v>
      </c>
    </row>
    <row r="73" spans="1:8" x14ac:dyDescent="0.3">
      <c r="B73" s="23"/>
      <c r="C73" s="29" t="s">
        <v>56</v>
      </c>
      <c r="D73" s="27">
        <f>D71+D72</f>
        <v>0</v>
      </c>
    </row>
    <row r="76" spans="1:8" ht="21" customHeight="1" x14ac:dyDescent="0.3">
      <c r="A76" s="71" t="s">
        <v>92</v>
      </c>
      <c r="B76" s="78" t="s">
        <v>164</v>
      </c>
      <c r="C76" s="78"/>
      <c r="D76" s="78"/>
      <c r="E76" s="78"/>
      <c r="F76" s="78"/>
      <c r="G76" s="78"/>
      <c r="H76" s="78"/>
    </row>
    <row r="77" spans="1:8" x14ac:dyDescent="0.3">
      <c r="A77" s="19"/>
      <c r="B77" s="13" t="s">
        <v>1</v>
      </c>
      <c r="C77" s="30" t="s">
        <v>2</v>
      </c>
      <c r="D77" s="13" t="s">
        <v>3</v>
      </c>
      <c r="E77" s="13" t="s">
        <v>4</v>
      </c>
      <c r="F77" s="13" t="s">
        <v>5</v>
      </c>
      <c r="G77" s="13" t="s">
        <v>6</v>
      </c>
      <c r="H77" s="13" t="s">
        <v>7</v>
      </c>
    </row>
    <row r="78" spans="1:8" x14ac:dyDescent="0.3">
      <c r="A78" s="19"/>
      <c r="B78" s="15"/>
      <c r="C78" s="22" t="s">
        <v>149</v>
      </c>
      <c r="D78" s="15"/>
      <c r="E78" s="15"/>
      <c r="F78" s="15"/>
      <c r="G78" s="15"/>
      <c r="H78" s="15"/>
    </row>
    <row r="79" spans="1:8" s="18" customFormat="1" x14ac:dyDescent="0.3">
      <c r="A79" s="8"/>
      <c r="B79" s="33">
        <v>1</v>
      </c>
      <c r="C79" s="62" t="s">
        <v>8</v>
      </c>
      <c r="D79" s="13"/>
      <c r="E79" s="13"/>
      <c r="F79" s="13"/>
      <c r="G79" s="13"/>
      <c r="H79" s="13"/>
    </row>
    <row r="80" spans="1:8" ht="31.2" x14ac:dyDescent="0.3">
      <c r="A80" s="19"/>
      <c r="B80" s="36" t="s">
        <v>113</v>
      </c>
      <c r="C80" s="63" t="s">
        <v>58</v>
      </c>
      <c r="D80" s="15" t="s">
        <v>150</v>
      </c>
      <c r="E80" s="15"/>
      <c r="F80" s="15"/>
      <c r="G80" s="15">
        <f t="shared" ref="G80:G86" si="2">E80*F80</f>
        <v>0</v>
      </c>
      <c r="H80" s="15"/>
    </row>
    <row r="81" spans="1:8" ht="31.2" x14ac:dyDescent="0.3">
      <c r="A81" s="19"/>
      <c r="B81" s="36" t="s">
        <v>114</v>
      </c>
      <c r="C81" s="63" t="s">
        <v>59</v>
      </c>
      <c r="D81" s="15" t="s">
        <v>151</v>
      </c>
      <c r="E81" s="15"/>
      <c r="F81" s="15"/>
      <c r="G81" s="15">
        <f t="shared" si="2"/>
        <v>0</v>
      </c>
      <c r="H81" s="15"/>
    </row>
    <row r="82" spans="1:8" ht="31.2" x14ac:dyDescent="0.3">
      <c r="A82" s="19"/>
      <c r="B82" s="36" t="s">
        <v>115</v>
      </c>
      <c r="C82" s="23" t="s">
        <v>60</v>
      </c>
      <c r="D82" s="15" t="s">
        <v>151</v>
      </c>
      <c r="E82" s="19"/>
      <c r="F82" s="19"/>
      <c r="G82" s="15">
        <f t="shared" si="2"/>
        <v>0</v>
      </c>
      <c r="H82" s="15"/>
    </row>
    <row r="83" spans="1:8" ht="46.8" x14ac:dyDescent="0.3">
      <c r="A83" s="19"/>
      <c r="B83" s="36" t="s">
        <v>116</v>
      </c>
      <c r="C83" s="23" t="s">
        <v>61</v>
      </c>
      <c r="D83" s="15" t="s">
        <v>151</v>
      </c>
      <c r="E83" s="19"/>
      <c r="F83" s="19"/>
      <c r="G83" s="15">
        <f t="shared" si="2"/>
        <v>0</v>
      </c>
      <c r="H83" s="15"/>
    </row>
    <row r="84" spans="1:8" ht="46.8" x14ac:dyDescent="0.3">
      <c r="A84" s="19"/>
      <c r="B84" s="36" t="s">
        <v>117</v>
      </c>
      <c r="C84" s="23" t="s">
        <v>62</v>
      </c>
      <c r="D84" s="15" t="s">
        <v>151</v>
      </c>
      <c r="E84" s="19"/>
      <c r="F84" s="19"/>
      <c r="G84" s="15">
        <f t="shared" si="2"/>
        <v>0</v>
      </c>
      <c r="H84" s="15"/>
    </row>
    <row r="85" spans="1:8" ht="31.2" x14ac:dyDescent="0.3">
      <c r="A85" s="19"/>
      <c r="B85" s="36" t="s">
        <v>118</v>
      </c>
      <c r="C85" s="23" t="s">
        <v>63</v>
      </c>
      <c r="D85" s="15" t="s">
        <v>151</v>
      </c>
      <c r="E85" s="19"/>
      <c r="F85" s="19"/>
      <c r="G85" s="15">
        <f t="shared" si="2"/>
        <v>0</v>
      </c>
      <c r="H85" s="15"/>
    </row>
    <row r="86" spans="1:8" ht="46.8" x14ac:dyDescent="0.3">
      <c r="A86" s="19"/>
      <c r="B86" s="36" t="s">
        <v>128</v>
      </c>
      <c r="C86" s="23" t="s">
        <v>64</v>
      </c>
      <c r="D86" s="15" t="s">
        <v>150</v>
      </c>
      <c r="E86" s="19"/>
      <c r="F86" s="39"/>
      <c r="G86" s="15">
        <f t="shared" si="2"/>
        <v>0</v>
      </c>
      <c r="H86" s="15"/>
    </row>
    <row r="87" spans="1:8" x14ac:dyDescent="0.3">
      <c r="A87" s="19"/>
      <c r="B87" s="15"/>
      <c r="C87" s="44" t="s">
        <v>152</v>
      </c>
      <c r="D87" s="15"/>
      <c r="E87" s="15"/>
      <c r="F87" s="15"/>
      <c r="G87" s="15">
        <f>G80+G81+G82+G83+G84+G85+G86</f>
        <v>0</v>
      </c>
      <c r="H87" s="13"/>
    </row>
    <row r="88" spans="1:8" s="18" customFormat="1" x14ac:dyDescent="0.3">
      <c r="A88" s="8"/>
      <c r="B88" s="35">
        <v>2</v>
      </c>
      <c r="C88" s="62" t="s">
        <v>16</v>
      </c>
      <c r="D88" s="15"/>
      <c r="E88" s="13"/>
      <c r="F88" s="13"/>
      <c r="G88" s="13"/>
      <c r="H88" s="13"/>
    </row>
    <row r="89" spans="1:8" ht="93.6" x14ac:dyDescent="0.3">
      <c r="A89" s="19"/>
      <c r="B89" s="36" t="s">
        <v>129</v>
      </c>
      <c r="C89" s="23" t="s">
        <v>145</v>
      </c>
      <c r="D89" s="15" t="s">
        <v>151</v>
      </c>
      <c r="E89" s="19"/>
      <c r="F89" s="39"/>
      <c r="G89" s="15">
        <f>E89*F89</f>
        <v>0</v>
      </c>
      <c r="H89" s="15"/>
    </row>
    <row r="90" spans="1:8" ht="46.8" x14ac:dyDescent="0.3">
      <c r="A90" s="19"/>
      <c r="B90" s="36" t="s">
        <v>130</v>
      </c>
      <c r="C90" s="23" t="s">
        <v>146</v>
      </c>
      <c r="D90" s="15" t="s">
        <v>151</v>
      </c>
      <c r="E90" s="19"/>
      <c r="F90" s="39"/>
      <c r="G90" s="15">
        <f>E90*F90</f>
        <v>0</v>
      </c>
      <c r="H90" s="15"/>
    </row>
    <row r="91" spans="1:8" x14ac:dyDescent="0.3">
      <c r="A91" s="19"/>
      <c r="B91" s="34"/>
      <c r="C91" s="44" t="s">
        <v>152</v>
      </c>
      <c r="D91" s="15"/>
      <c r="E91" s="15"/>
      <c r="F91" s="15"/>
      <c r="G91" s="15">
        <f>G89+G90</f>
        <v>0</v>
      </c>
      <c r="H91" s="13"/>
    </row>
    <row r="92" spans="1:8" s="18" customFormat="1" x14ac:dyDescent="0.3">
      <c r="A92" s="8"/>
      <c r="B92" s="35">
        <v>3</v>
      </c>
      <c r="C92" s="62" t="s">
        <v>19</v>
      </c>
      <c r="D92" s="15"/>
      <c r="E92" s="13"/>
      <c r="F92" s="13"/>
      <c r="G92" s="13"/>
      <c r="H92" s="13"/>
    </row>
    <row r="93" spans="1:8" ht="31.2" x14ac:dyDescent="0.3">
      <c r="A93" s="19"/>
      <c r="B93" s="37" t="s">
        <v>119</v>
      </c>
      <c r="C93" s="23" t="s">
        <v>20</v>
      </c>
      <c r="D93" s="15"/>
      <c r="E93" s="19"/>
      <c r="F93" s="39"/>
      <c r="G93" s="15">
        <f>E93*F93</f>
        <v>0</v>
      </c>
      <c r="H93" s="15"/>
    </row>
    <row r="94" spans="1:8" x14ac:dyDescent="0.3">
      <c r="A94" s="19"/>
      <c r="B94" s="37"/>
      <c r="C94" s="24" t="s">
        <v>147</v>
      </c>
      <c r="D94" s="15" t="s">
        <v>150</v>
      </c>
      <c r="E94" s="23"/>
      <c r="F94" s="23"/>
      <c r="G94" s="15">
        <f>E94*F94</f>
        <v>0</v>
      </c>
      <c r="H94" s="15"/>
    </row>
    <row r="95" spans="1:8" x14ac:dyDescent="0.3">
      <c r="A95" s="19"/>
      <c r="B95" s="34"/>
      <c r="C95" s="44" t="s">
        <v>152</v>
      </c>
      <c r="D95" s="15"/>
      <c r="E95" s="15"/>
      <c r="F95" s="15"/>
      <c r="G95" s="15">
        <f>G94</f>
        <v>0</v>
      </c>
      <c r="H95" s="13"/>
    </row>
    <row r="96" spans="1:8" x14ac:dyDescent="0.3">
      <c r="A96" s="19"/>
      <c r="B96" s="34"/>
      <c r="C96" s="25" t="s">
        <v>121</v>
      </c>
      <c r="D96" s="15"/>
      <c r="E96" s="15"/>
      <c r="F96" s="15"/>
      <c r="G96" s="15"/>
      <c r="H96" s="13"/>
    </row>
    <row r="97" spans="1:8" s="18" customFormat="1" x14ac:dyDescent="0.3">
      <c r="A97" s="8"/>
      <c r="B97" s="35">
        <v>1</v>
      </c>
      <c r="C97" s="62" t="s">
        <v>19</v>
      </c>
      <c r="D97" s="15"/>
      <c r="E97" s="13"/>
      <c r="F97" s="13"/>
      <c r="G97" s="13"/>
      <c r="H97" s="13"/>
    </row>
    <row r="98" spans="1:8" ht="93.6" x14ac:dyDescent="0.3">
      <c r="A98" s="19"/>
      <c r="B98" s="68" t="s">
        <v>113</v>
      </c>
      <c r="C98" s="31" t="s">
        <v>65</v>
      </c>
      <c r="D98" s="15"/>
      <c r="E98" s="15"/>
      <c r="F98" s="15"/>
      <c r="G98" s="15"/>
      <c r="H98" s="13"/>
    </row>
    <row r="99" spans="1:8" x14ac:dyDescent="0.3">
      <c r="A99" s="19"/>
      <c r="B99" s="68"/>
      <c r="C99" s="16" t="s">
        <v>66</v>
      </c>
      <c r="D99" s="15" t="s">
        <v>151</v>
      </c>
      <c r="E99" s="15"/>
      <c r="F99" s="15"/>
      <c r="G99" s="15">
        <f>E99*F99</f>
        <v>0</v>
      </c>
      <c r="H99" s="13"/>
    </row>
    <row r="100" spans="1:8" x14ac:dyDescent="0.3">
      <c r="A100" s="19"/>
      <c r="B100" s="68"/>
      <c r="C100" s="16" t="s">
        <v>67</v>
      </c>
      <c r="D100" s="15" t="s">
        <v>151</v>
      </c>
      <c r="E100" s="15"/>
      <c r="F100" s="15"/>
      <c r="G100" s="15">
        <f>E100*F100</f>
        <v>0</v>
      </c>
      <c r="H100" s="13"/>
    </row>
    <row r="101" spans="1:8" x14ac:dyDescent="0.3">
      <c r="A101" s="19"/>
      <c r="B101" s="68"/>
      <c r="C101" s="16" t="s">
        <v>68</v>
      </c>
      <c r="D101" s="15" t="s">
        <v>151</v>
      </c>
      <c r="E101" s="15"/>
      <c r="F101" s="15"/>
      <c r="G101" s="15">
        <f>E101*F101</f>
        <v>0</v>
      </c>
      <c r="H101" s="13"/>
    </row>
    <row r="102" spans="1:8" x14ac:dyDescent="0.3">
      <c r="A102" s="19"/>
      <c r="B102" s="68"/>
      <c r="C102" s="16" t="s">
        <v>69</v>
      </c>
      <c r="D102" s="15" t="s">
        <v>151</v>
      </c>
      <c r="E102" s="15"/>
      <c r="F102" s="15"/>
      <c r="G102" s="15">
        <f>E102*F102</f>
        <v>0</v>
      </c>
      <c r="H102" s="13"/>
    </row>
    <row r="103" spans="1:8" ht="31.2" x14ac:dyDescent="0.3">
      <c r="A103" s="19"/>
      <c r="B103" s="68" t="s">
        <v>114</v>
      </c>
      <c r="C103" s="31" t="s">
        <v>70</v>
      </c>
      <c r="D103" s="15"/>
      <c r="E103" s="15"/>
      <c r="F103" s="15"/>
      <c r="G103" s="15"/>
      <c r="H103" s="13"/>
    </row>
    <row r="104" spans="1:8" x14ac:dyDescent="0.3">
      <c r="A104" s="19"/>
      <c r="B104" s="68"/>
      <c r="C104" s="16" t="s">
        <v>71</v>
      </c>
      <c r="D104" s="15" t="s">
        <v>150</v>
      </c>
      <c r="E104" s="15"/>
      <c r="F104" s="15"/>
      <c r="G104" s="15">
        <f>E104*F104</f>
        <v>0</v>
      </c>
      <c r="H104" s="13"/>
    </row>
    <row r="105" spans="1:8" x14ac:dyDescent="0.3">
      <c r="A105" s="19"/>
      <c r="B105" s="68"/>
      <c r="C105" s="16" t="s">
        <v>67</v>
      </c>
      <c r="D105" s="15" t="s">
        <v>150</v>
      </c>
      <c r="E105" s="15"/>
      <c r="F105" s="15"/>
      <c r="G105" s="15">
        <f>E105*F105</f>
        <v>0</v>
      </c>
      <c r="H105" s="13"/>
    </row>
    <row r="106" spans="1:8" x14ac:dyDescent="0.3">
      <c r="A106" s="19"/>
      <c r="B106" s="68"/>
      <c r="C106" s="16" t="s">
        <v>68</v>
      </c>
      <c r="D106" s="15" t="s">
        <v>150</v>
      </c>
      <c r="E106" s="15"/>
      <c r="F106" s="15"/>
      <c r="G106" s="15">
        <f>E106*F106</f>
        <v>0</v>
      </c>
      <c r="H106" s="13"/>
    </row>
    <row r="107" spans="1:8" x14ac:dyDescent="0.3">
      <c r="A107" s="19"/>
      <c r="B107" s="68"/>
      <c r="C107" s="16" t="s">
        <v>69</v>
      </c>
      <c r="D107" s="15" t="s">
        <v>150</v>
      </c>
      <c r="E107" s="15"/>
      <c r="F107" s="15"/>
      <c r="G107" s="15">
        <f>E107*F107</f>
        <v>0</v>
      </c>
      <c r="H107" s="13"/>
    </row>
    <row r="108" spans="1:8" ht="46.8" x14ac:dyDescent="0.3">
      <c r="A108" s="19"/>
      <c r="B108" s="68" t="s">
        <v>115</v>
      </c>
      <c r="C108" s="31" t="s">
        <v>72</v>
      </c>
      <c r="D108" s="15"/>
      <c r="E108" s="15"/>
      <c r="F108" s="15"/>
      <c r="G108" s="15"/>
      <c r="H108" s="13"/>
    </row>
    <row r="109" spans="1:8" x14ac:dyDescent="0.3">
      <c r="A109" s="19"/>
      <c r="B109" s="68"/>
      <c r="C109" s="16" t="s">
        <v>73</v>
      </c>
      <c r="D109" s="15" t="s">
        <v>87</v>
      </c>
      <c r="E109" s="15"/>
      <c r="F109" s="15"/>
      <c r="G109" s="15">
        <f>E109*F109</f>
        <v>0</v>
      </c>
      <c r="H109" s="13"/>
    </row>
    <row r="110" spans="1:8" x14ac:dyDescent="0.3">
      <c r="A110" s="19"/>
      <c r="B110" s="68"/>
      <c r="C110" s="16" t="s">
        <v>74</v>
      </c>
      <c r="D110" s="15" t="s">
        <v>87</v>
      </c>
      <c r="E110" s="15"/>
      <c r="F110" s="15"/>
      <c r="G110" s="15">
        <f>E110*F110</f>
        <v>0</v>
      </c>
      <c r="H110" s="13"/>
    </row>
    <row r="111" spans="1:8" x14ac:dyDescent="0.3">
      <c r="A111" s="19"/>
      <c r="B111" s="68"/>
      <c r="C111" s="16" t="s">
        <v>75</v>
      </c>
      <c r="D111" s="15" t="s">
        <v>87</v>
      </c>
      <c r="E111" s="15"/>
      <c r="F111" s="15"/>
      <c r="G111" s="15">
        <f>E111*F111</f>
        <v>0</v>
      </c>
      <c r="H111" s="13"/>
    </row>
    <row r="112" spans="1:8" x14ac:dyDescent="0.3">
      <c r="A112" s="19"/>
      <c r="B112" s="68"/>
      <c r="C112" s="16" t="s">
        <v>76</v>
      </c>
      <c r="D112" s="15" t="s">
        <v>87</v>
      </c>
      <c r="E112" s="15"/>
      <c r="F112" s="15"/>
      <c r="G112" s="15">
        <f>E112*F112</f>
        <v>0</v>
      </c>
      <c r="H112" s="13"/>
    </row>
    <row r="113" spans="1:8" x14ac:dyDescent="0.3">
      <c r="A113" s="19"/>
      <c r="B113" s="68" t="s">
        <v>116</v>
      </c>
      <c r="C113" s="31" t="s">
        <v>77</v>
      </c>
      <c r="D113" s="15"/>
      <c r="E113" s="15"/>
      <c r="F113" s="15"/>
      <c r="G113" s="15"/>
      <c r="H113" s="13"/>
    </row>
    <row r="114" spans="1:8" x14ac:dyDescent="0.3">
      <c r="A114" s="19"/>
      <c r="B114" s="68"/>
      <c r="C114" s="16" t="s">
        <v>78</v>
      </c>
      <c r="D114" s="15" t="s">
        <v>150</v>
      </c>
      <c r="E114" s="15"/>
      <c r="F114" s="15"/>
      <c r="G114" s="15">
        <f>E114*F114</f>
        <v>0</v>
      </c>
      <c r="H114" s="13"/>
    </row>
    <row r="115" spans="1:8" x14ac:dyDescent="0.3">
      <c r="A115" s="19"/>
      <c r="B115" s="68"/>
      <c r="C115" s="16" t="s">
        <v>79</v>
      </c>
      <c r="D115" s="15" t="s">
        <v>150</v>
      </c>
      <c r="E115" s="15"/>
      <c r="F115" s="15"/>
      <c r="G115" s="15">
        <f>E115*F115</f>
        <v>0</v>
      </c>
      <c r="H115" s="13"/>
    </row>
    <row r="116" spans="1:8" x14ac:dyDescent="0.3">
      <c r="A116" s="19"/>
      <c r="B116" s="68"/>
      <c r="C116" s="44" t="s">
        <v>152</v>
      </c>
      <c r="D116" s="15"/>
      <c r="E116" s="15"/>
      <c r="F116" s="15"/>
      <c r="G116" s="15">
        <f>G99+G100+G101+G102+G104+G105+G106+G107+G109+G110+G111+G112+G114+G115</f>
        <v>0</v>
      </c>
      <c r="H116" s="13"/>
    </row>
    <row r="117" spans="1:8" s="18" customFormat="1" x14ac:dyDescent="0.3">
      <c r="A117" s="8"/>
      <c r="B117" s="35">
        <v>2</v>
      </c>
      <c r="C117" s="62" t="s">
        <v>122</v>
      </c>
      <c r="D117" s="15"/>
      <c r="E117" s="13"/>
      <c r="F117" s="13"/>
      <c r="G117" s="13"/>
      <c r="H117" s="13"/>
    </row>
    <row r="118" spans="1:8" ht="78" x14ac:dyDescent="0.3">
      <c r="A118" s="19"/>
      <c r="B118" s="70" t="s">
        <v>129</v>
      </c>
      <c r="C118" s="23" t="s">
        <v>80</v>
      </c>
      <c r="D118" s="15" t="s">
        <v>150</v>
      </c>
      <c r="E118" s="15"/>
      <c r="F118" s="15"/>
      <c r="G118" s="15">
        <f>E118*F118</f>
        <v>0</v>
      </c>
      <c r="H118" s="13"/>
    </row>
    <row r="119" spans="1:8" ht="78" x14ac:dyDescent="0.3">
      <c r="A119" s="19"/>
      <c r="B119" s="70" t="s">
        <v>130</v>
      </c>
      <c r="C119" s="23" t="s">
        <v>81</v>
      </c>
      <c r="D119" s="15" t="s">
        <v>161</v>
      </c>
      <c r="E119" s="15"/>
      <c r="F119" s="15"/>
      <c r="G119" s="15">
        <f>E119*F119</f>
        <v>0</v>
      </c>
      <c r="H119" s="13"/>
    </row>
    <row r="120" spans="1:8" x14ac:dyDescent="0.3">
      <c r="A120" s="19"/>
      <c r="B120" s="70"/>
      <c r="C120" s="44" t="s">
        <v>152</v>
      </c>
      <c r="D120" s="15"/>
      <c r="E120" s="15"/>
      <c r="F120" s="15"/>
      <c r="G120" s="15">
        <f>G118+G119</f>
        <v>0</v>
      </c>
      <c r="H120" s="13"/>
    </row>
    <row r="121" spans="1:8" s="18" customFormat="1" x14ac:dyDescent="0.3">
      <c r="A121" s="8"/>
      <c r="B121" s="69">
        <v>3</v>
      </c>
      <c r="C121" s="62" t="s">
        <v>123</v>
      </c>
      <c r="D121" s="15"/>
      <c r="E121" s="13"/>
      <c r="F121" s="13"/>
      <c r="G121" s="13"/>
      <c r="H121" s="13"/>
    </row>
    <row r="122" spans="1:8" ht="31.2" x14ac:dyDescent="0.3">
      <c r="A122" s="19"/>
      <c r="B122" s="70"/>
      <c r="C122" s="23" t="s">
        <v>26</v>
      </c>
      <c r="D122" s="15"/>
      <c r="E122" s="15"/>
      <c r="F122" s="15"/>
      <c r="G122" s="15"/>
      <c r="H122" s="13"/>
    </row>
    <row r="123" spans="1:8" ht="31.2" x14ac:dyDescent="0.3">
      <c r="A123" s="19"/>
      <c r="B123" s="70" t="s">
        <v>119</v>
      </c>
      <c r="C123" s="23" t="s">
        <v>29</v>
      </c>
      <c r="D123" s="15" t="s">
        <v>161</v>
      </c>
      <c r="E123" s="15"/>
      <c r="F123" s="15"/>
      <c r="G123" s="15">
        <f>E123*F123</f>
        <v>0</v>
      </c>
      <c r="H123" s="13"/>
    </row>
    <row r="124" spans="1:8" x14ac:dyDescent="0.3">
      <c r="A124" s="19"/>
      <c r="B124" s="70" t="s">
        <v>120</v>
      </c>
      <c r="C124" s="23" t="s">
        <v>30</v>
      </c>
      <c r="D124" s="15" t="s">
        <v>161</v>
      </c>
      <c r="E124" s="15"/>
      <c r="F124" s="15"/>
      <c r="G124" s="15">
        <f>E124*F124</f>
        <v>0</v>
      </c>
      <c r="H124" s="13"/>
    </row>
    <row r="125" spans="1:8" x14ac:dyDescent="0.3">
      <c r="A125" s="19"/>
      <c r="B125" s="70"/>
      <c r="C125" s="44" t="s">
        <v>152</v>
      </c>
      <c r="D125" s="15"/>
      <c r="E125" s="19"/>
      <c r="F125" s="19"/>
      <c r="G125" s="40">
        <f>G123+G124</f>
        <v>0</v>
      </c>
      <c r="H125" s="19"/>
    </row>
    <row r="126" spans="1:8" s="18" customFormat="1" x14ac:dyDescent="0.3">
      <c r="A126" s="8"/>
      <c r="B126" s="69">
        <v>4</v>
      </c>
      <c r="C126" s="62" t="s">
        <v>124</v>
      </c>
      <c r="D126" s="15"/>
      <c r="E126" s="13"/>
      <c r="F126" s="13"/>
      <c r="G126" s="13"/>
      <c r="H126" s="13"/>
    </row>
    <row r="127" spans="1:8" ht="109.2" x14ac:dyDescent="0.3">
      <c r="A127" s="19"/>
      <c r="B127" s="70"/>
      <c r="C127" s="23" t="s">
        <v>181</v>
      </c>
      <c r="D127" s="15"/>
      <c r="E127" s="15"/>
      <c r="F127" s="15"/>
      <c r="G127" s="15"/>
      <c r="H127" s="13"/>
    </row>
    <row r="128" spans="1:8" ht="109.2" x14ac:dyDescent="0.3">
      <c r="A128" s="19"/>
      <c r="B128" s="70" t="s">
        <v>126</v>
      </c>
      <c r="C128" s="23" t="s">
        <v>108</v>
      </c>
      <c r="D128" s="15" t="s">
        <v>23</v>
      </c>
      <c r="E128" s="15"/>
      <c r="F128" s="15"/>
      <c r="G128" s="15">
        <f>E128*F128</f>
        <v>0</v>
      </c>
      <c r="H128" s="13"/>
    </row>
    <row r="129" spans="1:8" x14ac:dyDescent="0.3">
      <c r="A129" s="19"/>
      <c r="B129" s="70"/>
      <c r="C129" s="23" t="s">
        <v>109</v>
      </c>
      <c r="D129" s="15"/>
      <c r="E129" s="15"/>
      <c r="F129" s="15"/>
      <c r="G129" s="15"/>
      <c r="H129" s="13"/>
    </row>
    <row r="130" spans="1:8" x14ac:dyDescent="0.3">
      <c r="A130" s="19"/>
      <c r="B130" s="70"/>
      <c r="C130" s="19" t="s">
        <v>83</v>
      </c>
      <c r="D130" s="15" t="s">
        <v>23</v>
      </c>
      <c r="E130" s="15"/>
      <c r="F130" s="15"/>
      <c r="G130" s="15">
        <f>E130*F130</f>
        <v>0</v>
      </c>
      <c r="H130" s="13"/>
    </row>
    <row r="131" spans="1:8" x14ac:dyDescent="0.3">
      <c r="A131" s="19"/>
      <c r="B131" s="68"/>
      <c r="C131" s="44" t="s">
        <v>152</v>
      </c>
      <c r="D131" s="15"/>
      <c r="E131" s="15"/>
      <c r="F131" s="15"/>
      <c r="G131" s="15">
        <f>G130+G128</f>
        <v>0</v>
      </c>
      <c r="H131" s="13"/>
    </row>
    <row r="132" spans="1:8" s="18" customFormat="1" x14ac:dyDescent="0.3">
      <c r="A132" s="8"/>
      <c r="B132" s="69">
        <v>5</v>
      </c>
      <c r="C132" s="62" t="s">
        <v>89</v>
      </c>
      <c r="D132" s="15"/>
      <c r="E132" s="13"/>
      <c r="F132" s="13"/>
      <c r="G132" s="13"/>
      <c r="H132" s="13"/>
    </row>
    <row r="133" spans="1:8" ht="93.6" x14ac:dyDescent="0.3">
      <c r="A133" s="19"/>
      <c r="B133" s="68" t="s">
        <v>131</v>
      </c>
      <c r="C133" s="23" t="s">
        <v>84</v>
      </c>
      <c r="D133" s="15" t="s">
        <v>150</v>
      </c>
      <c r="E133" s="15"/>
      <c r="F133" s="15"/>
      <c r="G133" s="15">
        <f>E133*F133</f>
        <v>0</v>
      </c>
      <c r="H133" s="13"/>
    </row>
    <row r="134" spans="1:8" ht="46.8" x14ac:dyDescent="0.3">
      <c r="A134" s="19"/>
      <c r="B134" s="68" t="s">
        <v>132</v>
      </c>
      <c r="C134" s="23" t="s">
        <v>85</v>
      </c>
      <c r="D134" s="15" t="s">
        <v>150</v>
      </c>
      <c r="E134" s="15"/>
      <c r="F134" s="15"/>
      <c r="G134" s="15">
        <f>E134*F134</f>
        <v>0</v>
      </c>
      <c r="H134" s="13"/>
    </row>
    <row r="135" spans="1:8" ht="31.2" x14ac:dyDescent="0.3">
      <c r="A135" s="19"/>
      <c r="B135" s="68"/>
      <c r="C135" s="23" t="s">
        <v>148</v>
      </c>
      <c r="D135" s="15"/>
      <c r="E135" s="15"/>
      <c r="F135" s="15"/>
      <c r="G135" s="15">
        <f>G133+G134</f>
        <v>0</v>
      </c>
      <c r="H135" s="13"/>
    </row>
    <row r="136" spans="1:8" s="18" customFormat="1" x14ac:dyDescent="0.3">
      <c r="A136" s="8"/>
      <c r="B136" s="69">
        <v>6</v>
      </c>
      <c r="C136" s="62" t="s">
        <v>90</v>
      </c>
      <c r="D136" s="15"/>
      <c r="E136" s="13"/>
      <c r="F136" s="13"/>
      <c r="G136" s="13"/>
      <c r="H136" s="13"/>
    </row>
    <row r="137" spans="1:8" ht="93.6" x14ac:dyDescent="0.3">
      <c r="A137" s="19"/>
      <c r="B137" s="68" t="s">
        <v>133</v>
      </c>
      <c r="C137" s="23" t="s">
        <v>86</v>
      </c>
      <c r="D137" s="15" t="s">
        <v>150</v>
      </c>
      <c r="E137" s="15"/>
      <c r="F137" s="15"/>
      <c r="G137" s="15">
        <f>E137*F137</f>
        <v>0</v>
      </c>
      <c r="H137" s="13"/>
    </row>
    <row r="138" spans="1:8" x14ac:dyDescent="0.3">
      <c r="A138" s="19"/>
      <c r="B138" s="68"/>
      <c r="C138" s="44" t="s">
        <v>152</v>
      </c>
      <c r="D138" s="15"/>
      <c r="E138" s="15"/>
      <c r="F138" s="15"/>
      <c r="G138" s="41">
        <f>G137</f>
        <v>0</v>
      </c>
      <c r="H138" s="13"/>
    </row>
    <row r="139" spans="1:8" x14ac:dyDescent="0.3">
      <c r="A139" s="19"/>
      <c r="B139" s="68"/>
      <c r="C139" s="29" t="s">
        <v>38</v>
      </c>
      <c r="D139" s="15"/>
      <c r="E139" s="15"/>
      <c r="F139" s="15"/>
      <c r="G139" s="15">
        <f>G87+G91+G95+G116+G120+G125+G131+G135+G138</f>
        <v>0</v>
      </c>
      <c r="H139" s="15"/>
    </row>
    <row r="140" spans="1:8" x14ac:dyDescent="0.3">
      <c r="A140" s="19"/>
      <c r="B140" s="68"/>
      <c r="C140" s="58" t="s">
        <v>39</v>
      </c>
      <c r="D140" s="15"/>
      <c r="E140" s="15"/>
      <c r="F140" s="15"/>
      <c r="G140" s="15">
        <f>G139*0.15</f>
        <v>0</v>
      </c>
      <c r="H140" s="15"/>
    </row>
    <row r="141" spans="1:8" x14ac:dyDescent="0.3">
      <c r="A141" s="19"/>
      <c r="B141" s="68"/>
      <c r="C141" s="58" t="s">
        <v>41</v>
      </c>
      <c r="D141" s="15"/>
      <c r="E141" s="15"/>
      <c r="F141" s="15"/>
      <c r="G141" s="15">
        <f>G139+G140</f>
        <v>0</v>
      </c>
      <c r="H141" s="13"/>
    </row>
    <row r="144" spans="1:8" x14ac:dyDescent="0.3">
      <c r="B144" s="75"/>
      <c r="C144" s="76" t="s">
        <v>179</v>
      </c>
      <c r="D144" s="75"/>
    </row>
    <row r="145" spans="2:4" x14ac:dyDescent="0.3">
      <c r="B145" s="75"/>
      <c r="C145" s="76"/>
      <c r="D145" s="75"/>
    </row>
    <row r="146" spans="2:4" x14ac:dyDescent="0.3">
      <c r="B146" s="23"/>
      <c r="C146" s="24" t="s">
        <v>165</v>
      </c>
      <c r="D146" s="23"/>
    </row>
    <row r="147" spans="2:4" x14ac:dyDescent="0.3">
      <c r="B147" s="75"/>
      <c r="C147" s="76"/>
      <c r="D147" s="76" t="s">
        <v>43</v>
      </c>
    </row>
    <row r="148" spans="2:4" x14ac:dyDescent="0.3">
      <c r="B148" s="75"/>
      <c r="C148" s="76"/>
      <c r="D148" s="76"/>
    </row>
    <row r="149" spans="2:4" x14ac:dyDescent="0.3">
      <c r="B149" s="23"/>
      <c r="C149" s="23" t="s">
        <v>44</v>
      </c>
      <c r="D149" s="26">
        <f>G87</f>
        <v>0</v>
      </c>
    </row>
    <row r="150" spans="2:4" x14ac:dyDescent="0.3">
      <c r="B150" s="23"/>
      <c r="C150" s="23" t="s">
        <v>45</v>
      </c>
      <c r="D150" s="26">
        <f>G91</f>
        <v>0</v>
      </c>
    </row>
    <row r="151" spans="2:4" x14ac:dyDescent="0.3">
      <c r="B151" s="23"/>
      <c r="C151" s="23" t="s">
        <v>46</v>
      </c>
      <c r="D151" s="26">
        <f>G95</f>
        <v>0</v>
      </c>
    </row>
    <row r="152" spans="2:4" x14ac:dyDescent="0.3">
      <c r="B152" s="23"/>
      <c r="C152" s="29" t="s">
        <v>47</v>
      </c>
      <c r="D152" s="27">
        <f>D149+D150+D151</f>
        <v>0</v>
      </c>
    </row>
    <row r="153" spans="2:4" x14ac:dyDescent="0.3">
      <c r="B153" s="23"/>
      <c r="C153" s="24" t="s">
        <v>48</v>
      </c>
      <c r="D153" s="26"/>
    </row>
    <row r="154" spans="2:4" x14ac:dyDescent="0.3">
      <c r="B154" s="23"/>
      <c r="C154" s="23" t="s">
        <v>19</v>
      </c>
      <c r="D154" s="26">
        <f>G116</f>
        <v>0</v>
      </c>
    </row>
    <row r="155" spans="2:4" x14ac:dyDescent="0.3">
      <c r="B155" s="23"/>
      <c r="C155" s="23" t="s">
        <v>50</v>
      </c>
      <c r="D155" s="26">
        <f>G120</f>
        <v>0</v>
      </c>
    </row>
    <row r="156" spans="2:4" x14ac:dyDescent="0.3">
      <c r="B156" s="23"/>
      <c r="C156" s="23" t="s">
        <v>51</v>
      </c>
      <c r="D156" s="26">
        <f>G125</f>
        <v>0</v>
      </c>
    </row>
    <row r="157" spans="2:4" x14ac:dyDescent="0.3">
      <c r="B157" s="23"/>
      <c r="C157" s="23" t="s">
        <v>52</v>
      </c>
      <c r="D157" s="26">
        <f>G131</f>
        <v>0</v>
      </c>
    </row>
    <row r="158" spans="2:4" x14ac:dyDescent="0.3">
      <c r="B158" s="23"/>
      <c r="C158" s="23" t="s">
        <v>89</v>
      </c>
      <c r="D158" s="26">
        <f>G135</f>
        <v>0</v>
      </c>
    </row>
    <row r="159" spans="2:4" x14ac:dyDescent="0.3">
      <c r="B159" s="23"/>
      <c r="C159" s="23" t="s">
        <v>90</v>
      </c>
      <c r="D159" s="26">
        <f>G138</f>
        <v>0</v>
      </c>
    </row>
    <row r="160" spans="2:4" x14ac:dyDescent="0.3">
      <c r="B160" s="23"/>
      <c r="C160" s="28" t="s">
        <v>143</v>
      </c>
      <c r="D160" s="27">
        <f>D154+D155+D156+D157+D158+D159</f>
        <v>0</v>
      </c>
    </row>
    <row r="161" spans="2:4" x14ac:dyDescent="0.3">
      <c r="B161" s="23"/>
      <c r="C161" s="28" t="s">
        <v>144</v>
      </c>
      <c r="D161" s="27">
        <f>D152+D160</f>
        <v>0</v>
      </c>
    </row>
    <row r="162" spans="2:4" x14ac:dyDescent="0.3">
      <c r="B162" s="23"/>
      <c r="C162" s="29" t="s">
        <v>55</v>
      </c>
      <c r="D162" s="27">
        <f>0.15*D161</f>
        <v>0</v>
      </c>
    </row>
    <row r="163" spans="2:4" x14ac:dyDescent="0.3">
      <c r="B163" s="23"/>
      <c r="C163" s="29" t="s">
        <v>56</v>
      </c>
      <c r="D163" s="27">
        <f>D161+D162</f>
        <v>0</v>
      </c>
    </row>
    <row r="164" spans="2:4" x14ac:dyDescent="0.3">
      <c r="B164" s="15"/>
      <c r="C164" s="20" t="s">
        <v>42</v>
      </c>
      <c r="D164" s="15"/>
    </row>
    <row r="165" spans="2:4" x14ac:dyDescent="0.3">
      <c r="B165" s="42" t="s">
        <v>180</v>
      </c>
      <c r="C165" s="58" t="s">
        <v>100</v>
      </c>
      <c r="D165" s="13">
        <f>D73+D163</f>
        <v>0</v>
      </c>
    </row>
  </sheetData>
  <mergeCells count="14">
    <mergeCell ref="B144:B145"/>
    <mergeCell ref="C144:C145"/>
    <mergeCell ref="D144:D145"/>
    <mergeCell ref="B76:H76"/>
    <mergeCell ref="B147:B148"/>
    <mergeCell ref="C147:C148"/>
    <mergeCell ref="D147:D148"/>
    <mergeCell ref="B1:H1"/>
    <mergeCell ref="B54:B55"/>
    <mergeCell ref="C54:C55"/>
    <mergeCell ref="D54:D55"/>
    <mergeCell ref="B57:B58"/>
    <mergeCell ref="C57:C58"/>
    <mergeCell ref="D57:D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COST SUMMARY</vt:lpstr>
      <vt:lpstr>AREA AMBULE</vt:lpstr>
      <vt:lpstr>AREA KAYSA</vt:lpstr>
      <vt:lpstr>BESHEDA</vt:lpstr>
      <vt:lpstr>SEMBELE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2026-02-10T17:51:40Z</dcterms:modified>
</cp:coreProperties>
</file>